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George\Documents\Transparencia RF 2026\JUNIO 2026\9.-84 XXXVII A\"/>
    </mc:Choice>
  </mc:AlternateContent>
  <xr:revisionPtr revIDLastSave="0" documentId="13_ncr:1_{2BDBF4FC-786E-47AC-A198-A4B5F3AB7DD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45" i="1" l="1"/>
  <c r="M144" i="1" s="1"/>
  <c r="M141" i="1"/>
  <c r="M139" i="1"/>
  <c r="M135" i="1"/>
  <c r="M132" i="1"/>
  <c r="M129" i="1"/>
  <c r="M127" i="1"/>
  <c r="M122" i="1"/>
  <c r="M113" i="1"/>
  <c r="M109" i="1"/>
  <c r="M104" i="1"/>
  <c r="M100" i="1"/>
  <c r="M93" i="1"/>
  <c r="M88" i="1"/>
  <c r="M83" i="1"/>
  <c r="M80" i="1"/>
  <c r="M74" i="1"/>
  <c r="M66" i="1"/>
  <c r="M59" i="1"/>
  <c r="M57" i="1"/>
  <c r="M52" i="1"/>
  <c r="M46" i="1"/>
  <c r="M44" i="1"/>
  <c r="M40" i="1"/>
  <c r="M35" i="1"/>
  <c r="M32" i="1"/>
  <c r="M30" i="1"/>
  <c r="M23" i="1"/>
  <c r="M19" i="1"/>
  <c r="M15" i="1"/>
  <c r="M12" i="1"/>
  <c r="M9" i="1"/>
  <c r="L145" i="1"/>
  <c r="L144" i="1" s="1"/>
  <c r="L141" i="1"/>
  <c r="L139" i="1"/>
  <c r="L135" i="1"/>
  <c r="L132" i="1"/>
  <c r="L129" i="1"/>
  <c r="L127" i="1"/>
  <c r="L122" i="1"/>
  <c r="L113" i="1"/>
  <c r="L109" i="1"/>
  <c r="L104" i="1"/>
  <c r="L100" i="1"/>
  <c r="L93" i="1"/>
  <c r="L88" i="1"/>
  <c r="L83" i="1"/>
  <c r="L80" i="1"/>
  <c r="L74" i="1"/>
  <c r="L66" i="1"/>
  <c r="L59" i="1"/>
  <c r="L57" i="1"/>
  <c r="L52" i="1"/>
  <c r="L46" i="1"/>
  <c r="L44" i="1"/>
  <c r="L40" i="1"/>
  <c r="L35" i="1"/>
  <c r="L32" i="1"/>
  <c r="L30" i="1"/>
  <c r="L23" i="1"/>
  <c r="L19" i="1"/>
  <c r="L15" i="1"/>
  <c r="L12" i="1"/>
  <c r="L9" i="1"/>
  <c r="K145" i="1"/>
  <c r="K144" i="1" s="1"/>
  <c r="K141" i="1"/>
  <c r="K139" i="1"/>
  <c r="K135" i="1"/>
  <c r="K132" i="1"/>
  <c r="K129" i="1"/>
  <c r="K127" i="1"/>
  <c r="K122" i="1"/>
  <c r="K113" i="1"/>
  <c r="K109" i="1"/>
  <c r="K104" i="1"/>
  <c r="K100" i="1"/>
  <c r="K93" i="1"/>
  <c r="K88" i="1"/>
  <c r="K83" i="1"/>
  <c r="K80" i="1"/>
  <c r="K74" i="1"/>
  <c r="K66" i="1"/>
  <c r="K59" i="1"/>
  <c r="K57" i="1"/>
  <c r="K52" i="1"/>
  <c r="K46" i="1"/>
  <c r="K44" i="1"/>
  <c r="K40" i="1"/>
  <c r="K35" i="1"/>
  <c r="K32" i="1"/>
  <c r="K30" i="1"/>
  <c r="K23" i="1"/>
  <c r="K19" i="1"/>
  <c r="K15" i="1"/>
  <c r="K12" i="1"/>
  <c r="K9" i="1"/>
  <c r="J145" i="1"/>
  <c r="J144" i="1" s="1"/>
  <c r="J141" i="1"/>
  <c r="J139" i="1"/>
  <c r="J135" i="1"/>
  <c r="J132" i="1"/>
  <c r="J129" i="1"/>
  <c r="J127" i="1"/>
  <c r="J122" i="1"/>
  <c r="J113" i="1"/>
  <c r="J109" i="1"/>
  <c r="J104" i="1"/>
  <c r="J100" i="1"/>
  <c r="J93" i="1"/>
  <c r="J88" i="1"/>
  <c r="J83" i="1"/>
  <c r="J80" i="1"/>
  <c r="J74" i="1"/>
  <c r="J66" i="1"/>
  <c r="J59" i="1"/>
  <c r="J57" i="1"/>
  <c r="J52" i="1"/>
  <c r="J46" i="1"/>
  <c r="J44" i="1"/>
  <c r="J40" i="1"/>
  <c r="J35" i="1"/>
  <c r="J32" i="1"/>
  <c r="J30" i="1"/>
  <c r="J23" i="1"/>
  <c r="J19" i="1"/>
  <c r="J15" i="1"/>
  <c r="J12" i="1"/>
  <c r="J9" i="1"/>
  <c r="I113" i="1"/>
  <c r="H113" i="1"/>
  <c r="I12" i="1"/>
  <c r="I15" i="1"/>
  <c r="I19" i="1"/>
  <c r="I23" i="1"/>
  <c r="I30" i="1"/>
  <c r="I32" i="1"/>
  <c r="I35" i="1"/>
  <c r="I34" i="1" s="1"/>
  <c r="I40" i="1"/>
  <c r="I44" i="1"/>
  <c r="I46" i="1"/>
  <c r="I52" i="1"/>
  <c r="I57" i="1"/>
  <c r="I59" i="1"/>
  <c r="I66" i="1"/>
  <c r="I9" i="1"/>
  <c r="I8" i="1" s="1"/>
  <c r="I145" i="1"/>
  <c r="I144" i="1" s="1"/>
  <c r="H145" i="1"/>
  <c r="H144" i="1" s="1"/>
  <c r="I141" i="1"/>
  <c r="H141" i="1"/>
  <c r="I139" i="1"/>
  <c r="H139" i="1"/>
  <c r="I135" i="1"/>
  <c r="H135" i="1"/>
  <c r="I132" i="1"/>
  <c r="H132" i="1"/>
  <c r="I129" i="1"/>
  <c r="H129" i="1"/>
  <c r="I127" i="1"/>
  <c r="H127" i="1"/>
  <c r="I122" i="1"/>
  <c r="H122" i="1"/>
  <c r="I109" i="1"/>
  <c r="H109" i="1"/>
  <c r="I104" i="1"/>
  <c r="H104" i="1"/>
  <c r="I100" i="1"/>
  <c r="H100" i="1"/>
  <c r="I93" i="1"/>
  <c r="H93" i="1"/>
  <c r="I88" i="1"/>
  <c r="H88" i="1"/>
  <c r="I83" i="1"/>
  <c r="H83" i="1"/>
  <c r="I80" i="1"/>
  <c r="H80" i="1"/>
  <c r="I74" i="1"/>
  <c r="H74" i="1"/>
  <c r="H66" i="1"/>
  <c r="H59" i="1"/>
  <c r="H57" i="1"/>
  <c r="H52" i="1"/>
  <c r="H46" i="1"/>
  <c r="H44" i="1"/>
  <c r="H40" i="1"/>
  <c r="H35" i="1"/>
  <c r="H32" i="1"/>
  <c r="H30" i="1"/>
  <c r="H23" i="1"/>
  <c r="H19" i="1"/>
  <c r="H15" i="1"/>
  <c r="H12" i="1"/>
  <c r="H9" i="1"/>
  <c r="H121" i="1" l="1"/>
  <c r="L121" i="1"/>
  <c r="J73" i="1"/>
  <c r="M121" i="1"/>
  <c r="K73" i="1"/>
  <c r="L73" i="1"/>
  <c r="J34" i="1"/>
  <c r="K121" i="1"/>
  <c r="K34" i="1"/>
  <c r="M73" i="1"/>
  <c r="J121" i="1"/>
  <c r="L34" i="1"/>
  <c r="M34" i="1"/>
  <c r="I121" i="1"/>
  <c r="H34" i="1"/>
  <c r="H8" i="1"/>
  <c r="I73" i="1"/>
  <c r="K8" i="1"/>
  <c r="L8" i="1"/>
  <c r="M8" i="1"/>
  <c r="H73" i="1"/>
  <c r="J8" i="1"/>
</calcChain>
</file>

<file path=xl/sharedStrings.xml><?xml version="1.0" encoding="utf-8"?>
<sst xmlns="http://schemas.openxmlformats.org/spreadsheetml/2006/main" count="618" uniqueCount="188">
  <si>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</si>
  <si>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</si>
  <si>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</si>
  <si>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</si>
  <si>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</si>
  <si>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</si>
  <si>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</si>
  <si>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</si>
  <si>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</si>
  <si>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</si>
  <si>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</si>
  <si>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</si>
  <si>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</si>
  <si>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</si>
  <si>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</si>
  <si>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</si>
  <si>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</si>
  <si>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</si>
  <si>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</si>
  <si>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</si>
  <si>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</si>
  <si>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</si>
  <si>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</si>
  <si>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</si>
  <si>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</si>
  <si>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</si>
  <si>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</si>
  <si>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</si>
  <si>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</si>
  <si>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</si>
  <si>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</si>
  <si>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</si>
  <si>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</si>
  <si>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</si>
  <si>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</si>
  <si>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</si>
  <si>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</si>
  <si>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</si>
  <si>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</si>
  <si>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</si>
  <si>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</si>
  <si>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</si>
  <si>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</si>
  <si>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</si>
  <si>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</si>
  <si>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</si>
  <si>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</si>
  <si>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</si>
  <si>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</si>
  <si>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</si>
  <si>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</si>
  <si>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</si>
  <si>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REMUNERACCIONES AL PERSONAL DE CARÁCTER PERMANENTE</t>
  </si>
  <si>
    <t xml:space="preserve">SUELDOS Y SALARIOS </t>
  </si>
  <si>
    <t>COMPLEMENTO DE SUELDOS</t>
  </si>
  <si>
    <t>REMUNERACCIONES AL PERSONAL DE CARÁCTER TRANSITORIO</t>
  </si>
  <si>
    <t>HONORARIOS POR SERVICIOS PROFESIONALES</t>
  </si>
  <si>
    <t>HONORARIOS POR SUELDOS ASIMILADOS A SUELDOS</t>
  </si>
  <si>
    <t xml:space="preserve">REMUNERACIONES ADICIONALES </t>
  </si>
  <si>
    <t>PRIMAS POR AÑOS DE SERVICIOS EFECTIVOSPRESTADOS</t>
  </si>
  <si>
    <t>PRIMAS DE VACACIONES,DOMINICAL Y GRATIFICACIÒN DE FIN DE AÑO</t>
  </si>
  <si>
    <t>COMPENSACIONES</t>
  </si>
  <si>
    <t>SEGURIDAD SOCIAL</t>
  </si>
  <si>
    <t>APORTACION DE SEGURIDAD SOCIAL</t>
  </si>
  <si>
    <t>APORTACIONES A FONDO DE VIVIENDA</t>
  </si>
  <si>
    <t>APORTACIONES AL SISTEMA PARA EL RETIRO</t>
  </si>
  <si>
    <t>OTRAS PRESTACIONES SOCIALES Y ECONOMICAS</t>
  </si>
  <si>
    <t>CUOTAS PARA EL FONDO DE AHORRO Y FONDO DE TRABAJO</t>
  </si>
  <si>
    <t>PRESTACIONES Y HABERES DE RETIRO</t>
  </si>
  <si>
    <t>AYUDA PARA TRANSPORTE, DESPENSA</t>
  </si>
  <si>
    <t>BONO DE EQUILIBRIO CONFIANZA</t>
  </si>
  <si>
    <t>APORTACIONES SOCIALES Y ECONOMICAS</t>
  </si>
  <si>
    <t>PREVISIONES</t>
  </si>
  <si>
    <t>PREVISION DE INCREMENTO SALARIAL CONFIANZA</t>
  </si>
  <si>
    <t>PAGO DE ESTÍMULOS A SERVIDORES PUBLICOS</t>
  </si>
  <si>
    <t>ESTÍMULOS</t>
  </si>
  <si>
    <t>MATERIALES Y SUMINISTROS</t>
  </si>
  <si>
    <t>MATERIALES DE ADMINISTRACION, EMISION DE DOCUMENTOS Y ART. OFICIALES</t>
  </si>
  <si>
    <t>MATERIALES, UTILES Y EQUIPOS MENORES DE OFICINA</t>
  </si>
  <si>
    <t xml:space="preserve">MATERIALES Y UTILES  Y EQUIPO  MENORES DE TECNOLOGÍAS </t>
  </si>
  <si>
    <t>MATERIAL IMPRESO E INFORMACIÓN DIGITAL</t>
  </si>
  <si>
    <t>MATERIAL DE LIMPIEZA</t>
  </si>
  <si>
    <t>ALIMENTOS Y UTENSILIOS</t>
  </si>
  <si>
    <t>ALIMENTACIÓN A PERSONAS</t>
  </si>
  <si>
    <t>ALIMENTACION EN EVENTOS OFICIALES</t>
  </si>
  <si>
    <t>UTENSILIOS PARA EL SEERVICIO DE ALIMENTOS</t>
  </si>
  <si>
    <t>MATERIAS PRIMAS Y MATERIALES DE PRODUCCIÓN Y COMERCIALIZACIÓN</t>
  </si>
  <si>
    <t>PRODUCTOS QUIMICOS,FAMACEUTICOS Y DE LABORATORIO</t>
  </si>
  <si>
    <t>MATERIALES  Y ARTICULOS DE CONSTRUCCIÓN DE REPARACIÓN</t>
  </si>
  <si>
    <t>MADERA Y PRODUCTOS DE MADERA</t>
  </si>
  <si>
    <t>VIDRIO Y PRODUCTOS DE VIDRIO</t>
  </si>
  <si>
    <t>MATERIAL ELECTRICO Y ELECTRICOS</t>
  </si>
  <si>
    <t>MATERIALES COMPLEMENTARIO</t>
  </si>
  <si>
    <t>OTROS MATERIALES Y ART. DE CONSTRUCCIÓN Y REPARACIÓN</t>
  </si>
  <si>
    <t>PRODUCTOS QUIMICOS FARMACEUTICOS</t>
  </si>
  <si>
    <t>PRODUCTOS QUIMICOS BASICOS</t>
  </si>
  <si>
    <t>FERTILIZANTE, PESTICIDAS Y OTROS AGROQUIMICOS</t>
  </si>
  <si>
    <t>MEDICINAS Y PRODUCTOS FARMACEUTICOS</t>
  </si>
  <si>
    <t>FIBRAS SINTETICAS,HULE,PLASTICOS Y DERIVADOS</t>
  </si>
  <si>
    <t>COMBUSTIBLES, LUBRICANTES Y ADITIVOS</t>
  </si>
  <si>
    <t>VESTUARIO, BLANCOS, PREDAS DE PROTECCIÓN Y ARTIICULOS DEPORTIVOS</t>
  </si>
  <si>
    <t>VESTUARIOS Y UNIFORMES</t>
  </si>
  <si>
    <t>PRENDAS DE SEGURIDAD Y PROTECCIÓN PERSONAL</t>
  </si>
  <si>
    <t>ARTICULOS DEPORTIVOS</t>
  </si>
  <si>
    <t>PRODUCTOS TEXTILES</t>
  </si>
  <si>
    <t>BLANCOS Y OTROS PRODUCTOS TEXTILES, EXCEPTO PRENDAS DE VESTIR</t>
  </si>
  <si>
    <t>METERIALES Y SUMINISTROS PARA SEGURIDAD</t>
  </si>
  <si>
    <t>HERRAMIENTAS, REFACCIONES Y ACCESORIOS MENORES</t>
  </si>
  <si>
    <t>HERRAMIENTAS MENORES</t>
  </si>
  <si>
    <t>REFACCIONES Y ACCESORIOS MENORES DE EDIFICIO</t>
  </si>
  <si>
    <t>REFACCIONES Y ACCESORIOS MENORES DE MOBILIARIO Y EQ.</t>
  </si>
  <si>
    <t>REFACCIONES Y ACCESORIOS MENORES DE EQ. DE COMPUTO.</t>
  </si>
  <si>
    <t>REFACCIONES Y ACCESORIOS MENORES DE EQ. DE TRANSPORTE.</t>
  </si>
  <si>
    <t>REFACCIONES Y ACCESORIOS MENORES DE  OTROS BIENES MUEBLES.</t>
  </si>
  <si>
    <t>SERVICIOS  GENERALES</t>
  </si>
  <si>
    <t>SERVICIOS BASICOS</t>
  </si>
  <si>
    <t>ENERGIA ELECTRICA</t>
  </si>
  <si>
    <t>TELEFONÍA TRADICIONAL</t>
  </si>
  <si>
    <t>SERVICIOS DE ACCESO DE INTERNET</t>
  </si>
  <si>
    <t>SERVICIO POSTAL</t>
  </si>
  <si>
    <t>SERVICIOS INTEGRALES Y OTROS SERVICIOS</t>
  </si>
  <si>
    <t>SERVICIOS DE ARRENDAMIENTO</t>
  </si>
  <si>
    <t>ARRENDAMIENTO DE EDIFICIO</t>
  </si>
  <si>
    <t>ARRENDAMIENTO DE MOBILIARIO Y EQ. DE ADMINSTRACIÓN</t>
  </si>
  <si>
    <t>SERVICIOS PROFESIONALES, CIENTIFICOS, TECNICOS Y OTROS</t>
  </si>
  <si>
    <t>SERVICIOS LEGALES DE CONTABILIDAD, AUDITORIA Y RELACIONADOS.</t>
  </si>
  <si>
    <t xml:space="preserve">SERVICIO DE CONSULTORIA ADMINISTRATIVA, PROCESOS </t>
  </si>
  <si>
    <t xml:space="preserve">SERVICIOS DE CAPACITACIÓN </t>
  </si>
  <si>
    <t>SERVICIOS DE APOYO ADMINISTRATIVO, FOTOCOPIADO E IMPRESIÓNES</t>
  </si>
  <si>
    <t>SERVICIOS FINANCIEROS, BANCARIOS Y COMERCIALES</t>
  </si>
  <si>
    <t>SERVICIOS FINANCIEROS Y BANCARIOS</t>
  </si>
  <si>
    <t>SEGURO DE BIENES PATRIMONIALES</t>
  </si>
  <si>
    <t>FLETES Y MANIOBRAS</t>
  </si>
  <si>
    <t>SERVICIOS DE INSTALACIÓN, REPARACION, MANTENIMIENTO Y CONSERVACIÓN</t>
  </si>
  <si>
    <t>CONSERVACION Y MTTO. MENOR DE INMUEBLES</t>
  </si>
  <si>
    <t>INSTALACIÓN REPARCIÓN Y MTTO. DE MOBILIARIO</t>
  </si>
  <si>
    <t>INSTALACIÓN REPARCIÓN Y MTTO. DE COMPUTO</t>
  </si>
  <si>
    <t>REPARACION Y MTTO. DE EQUIPO DE TRANSPORTE</t>
  </si>
  <si>
    <t>INSTALACIÓN, REPARACIÓN Y MANTENIMIENTO DE  MAQ.</t>
  </si>
  <si>
    <t>SERVICIO DE JARDIMERIA Y FUMIGACION</t>
  </si>
  <si>
    <t>SERVICIOS DE COMUNICACIÓN SOCIAL Y PUBLICIDAD</t>
  </si>
  <si>
    <t>DIFUSION POR RADIO, TELEVISION Y OTROS MEDIOS</t>
  </si>
  <si>
    <t>SERVICIOS DE LA INDUSTRIA FILMICA Y DEL SONIDO</t>
  </si>
  <si>
    <t>SERVICIO DE CREACIÒN Y DIFUSIÒN DE CONTENIDO EXCLUSIVO</t>
  </si>
  <si>
    <t>SERVICIOS DE TRASLADO Y VIATICOS</t>
  </si>
  <si>
    <t>PASAJESAEREOS</t>
  </si>
  <si>
    <t>PASAJES TERRESTRES</t>
  </si>
  <si>
    <t>VIATICOS EN EL PAÍS</t>
  </si>
  <si>
    <t>OTROS  SERVICIOS TRASLADO Y HOSPEDAJE</t>
  </si>
  <si>
    <t>SERVICIOS OFICIALES</t>
  </si>
  <si>
    <t>GASTO DE ORDEN SOCIAL Y CULTURAL</t>
  </si>
  <si>
    <t>CONGRESOS Y CONVENCIONES</t>
  </si>
  <si>
    <t>EXPOSICIONES</t>
  </si>
  <si>
    <t>OTROS SERVICIOS GENERALES</t>
  </si>
  <si>
    <t>IMPUESTOS Y DERECHOS</t>
  </si>
  <si>
    <t>TENENCIAS Y CANJE DE PLACAS</t>
  </si>
  <si>
    <t>PENAS,MULTAS,ACCESORIOS Y ACTUALIZACIONES</t>
  </si>
  <si>
    <t>OTROS GASTOS POR RESPONSABILIDADES</t>
  </si>
  <si>
    <t>IMPUESTO SOBRE NOMINA Y OTROS QUE SE DERIVEN DE UNA RELACION LABORAL</t>
  </si>
  <si>
    <t>BIENES MUEBLE,INMUEBLES</t>
  </si>
  <si>
    <t>MOBILIARIO Y EQUIPO DE ADMINISTRACIÓN</t>
  </si>
  <si>
    <t>MUEBLES DE OFICINA Y ESTANTERIA</t>
  </si>
  <si>
    <t>MUEBLES EXCEPTO DE OFICINA Y ESTANTERIA</t>
  </si>
  <si>
    <t>EQUIPO DE COMPUTO Y DE TECNOLOGIA DE LA INFORMACIÓN</t>
  </si>
  <si>
    <t>OTROS MOBILIAROS Y EQUIPO DE ADMINISTRACION</t>
  </si>
  <si>
    <t>MOBILIARIO Y EQUIPO EDUCACIONAL Y RECREATIVO</t>
  </si>
  <si>
    <t>EQUIPOS Y APARATOS AUDIVISUALES</t>
  </si>
  <si>
    <t>EQUIPO E INSTRUMENTAL  MÈDICO Y DE LABORATORIO</t>
  </si>
  <si>
    <t>EQUIPO MEDICO Y DE LABORATORIO</t>
  </si>
  <si>
    <t>INSTRUMENTAL MEDICO Y DE LABORATORIO</t>
  </si>
  <si>
    <t>VEHÍCULOS Y EQUIPOS DE TRANSPORTE</t>
  </si>
  <si>
    <t>VEHÍCULOS Y EQUIPOS TERRESTRES</t>
  </si>
  <si>
    <t>OTROS EQUIPOS DE TRANSPORTE</t>
  </si>
  <si>
    <t>MAQUINARIA  OTROS EQUIPOS Y HERRAMIENTA</t>
  </si>
  <si>
    <t>SISTEMAS DE AIRE ACONDICIONADO,CALEFACCÓN  Y  DE REFRIGERACIÓN</t>
  </si>
  <si>
    <t>EQUIPO DE COMUNICACIÓN Y TELECOMUNICACIÓN</t>
  </si>
  <si>
    <t>EQUIPOS DE GENERACIÓN ELECTRICA Y APARATOS ACCESORIOS</t>
  </si>
  <si>
    <t>ACTIVOS INTANGIBLES</t>
  </si>
  <si>
    <t>SOFTWARE</t>
  </si>
  <si>
    <t>INVERSIÒN PÙBLICA</t>
  </si>
  <si>
    <t>PROYECTOS PRODUCTIVOS Y ACCIONES DE FOMEN</t>
  </si>
  <si>
    <t>PROYECTOS  Y ACCIONES PARA EL BUEN GOBIENO</t>
  </si>
  <si>
    <t>DEUDA PUBLICA</t>
  </si>
  <si>
    <t>ADEUDOS DE EJERCICIOS FISCALES ANTERIORES</t>
  </si>
  <si>
    <t>ADEFAS</t>
  </si>
  <si>
    <t>RECURSOS FINANCIEROS</t>
  </si>
  <si>
    <t>NO SE GENERO MODIFICACION</t>
  </si>
  <si>
    <t>http://www.cegaipslp.org.mx/HV2026.nsf/nombre_de_la_vista/4EE7244CF85AC00906258E310004134A/$File/EstadoAnaliticoPresupuestoEgresos+Junio.xlsx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</si>
</sst>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43" fontId="4" fillId="0" borderId="0" xfId="1" applyFont="1"/>
    <xf numFmtId="2" fontId="4" fillId="0" borderId="0" xfId="0" applyNumberFormat="1" applyFont="1"/>
    <xf numFmtId="2" fontId="0" fillId="0" borderId="0" xfId="0" applyNumberFormat="1"/>
    <xf numFmtId="0" fontId="0" fillId="0" borderId="0" xfId="0"/>
    <xf numFmtId="0" fontId="5" fillId="0" borderId="0" xfId="2"/>
    <xf numFmtId="0" fontId="0" fillId="0" borderId="0" xfId="0"/>
    <xf numFmtId="0" fontId="0" fillId="0" borderId="0" xfId="0" applyFill="1"/>
    <xf numFmtId="2" fontId="0" fillId="0" borderId="0" xfId="0" applyNumberFormat="1" applyFill="1"/>
    <xf numFmtId="0" fontId="4" fillId="0" borderId="0" xfId="0" applyFont="1" applyFill="1"/>
    <xf numFmtId="2" fontId="4" fillId="0" borderId="0" xfId="0" applyNumberFormat="1" applyFont="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8</xdr:row>
      <xdr:rowOff>0</xdr:rowOff>
    </xdr:from>
    <xdr:to>
      <xdr:col>16</xdr:col>
      <xdr:colOff>9525</xdr:colOff>
      <xdr:row>8</xdr:row>
      <xdr:rowOff>9525</xdr:rowOff>
    </xdr:to>
    <xdr:pic>
      <xdr:nvPicPr>
        <xdr:cNvPr id="3" name="Imagen 2">
          <a:extLst>
            <a:ext uri="{FF2B5EF4-FFF2-40B4-BE49-F238E27FC236}">
              <a16:creationId xmlns:a16="http://schemas.microsoft.com/office/drawing/2014/main" id="{CFE56682-9853-45F1-8975-EDB45D7A9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438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 name="Imagen 5">
          <a:extLst>
            <a:ext uri="{FF2B5EF4-FFF2-40B4-BE49-F238E27FC236}">
              <a16:creationId xmlns:a16="http://schemas.microsoft.com/office/drawing/2014/main" id="{7F75A01D-62CF-42CC-9BF9-7B401E0EB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299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xdr:row>
      <xdr:rowOff>0</xdr:rowOff>
    </xdr:from>
    <xdr:to>
      <xdr:col>15</xdr:col>
      <xdr:colOff>9525</xdr:colOff>
      <xdr:row>9</xdr:row>
      <xdr:rowOff>9525</xdr:rowOff>
    </xdr:to>
    <xdr:pic>
      <xdr:nvPicPr>
        <xdr:cNvPr id="7" name="Imagen 6">
          <a:extLst>
            <a:ext uri="{FF2B5EF4-FFF2-40B4-BE49-F238E27FC236}">
              <a16:creationId xmlns:a16="http://schemas.microsoft.com/office/drawing/2014/main" id="{D9B7DD07-1C8D-43DB-BE0A-D8D619403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670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9</xdr:row>
      <xdr:rowOff>0</xdr:rowOff>
    </xdr:from>
    <xdr:to>
      <xdr:col>16</xdr:col>
      <xdr:colOff>9525</xdr:colOff>
      <xdr:row>9</xdr:row>
      <xdr:rowOff>9525</xdr:rowOff>
    </xdr:to>
    <xdr:pic>
      <xdr:nvPicPr>
        <xdr:cNvPr id="8" name="Imagen 7">
          <a:extLst>
            <a:ext uri="{FF2B5EF4-FFF2-40B4-BE49-F238E27FC236}">
              <a16:creationId xmlns:a16="http://schemas.microsoft.com/office/drawing/2014/main" id="{448E8CB0-363C-4B88-953E-66492135D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438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6"/>
  <sheetViews>
    <sheetView tabSelected="1" topLeftCell="A7" zoomScale="90" zoomScaleNormal="90" workbookViewId="0">
      <pane ySplit="1" topLeftCell="A92" activePane="bottomLeft" state="frozen"/>
      <selection activeCell="F7" sqref="F7"/>
      <selection pane="bottomLeft" activeCell="O156" sqref="O156"/>
    </sheetView>
  </sheetViews>
  <sheetFormatPr baseColWidth="10" defaultColWidth="21.44140625" defaultRowHeight="14.4" x14ac:dyDescent="0.3"/>
  <cols>
    <col min="7" max="7" width="55.6640625" customWidth="1"/>
    <col min="15" max="15" width="109.109375" customWidth="1"/>
  </cols>
  <sheetData>
    <row r="1" spans="1:20" hidden="1" x14ac:dyDescent="0.3">
      <c r="A1" t="s">
        <v>0</v>
      </c>
    </row>
    <row r="2" spans="1:20" x14ac:dyDescent="0.3">
      <c r="A2" s="16" t="s">
        <v>1</v>
      </c>
      <c r="B2" s="17"/>
      <c r="C2" s="17"/>
      <c r="D2" s="16" t="s">
        <v>2</v>
      </c>
      <c r="E2" s="17"/>
      <c r="F2" s="17"/>
      <c r="G2" s="16" t="s">
        <v>3</v>
      </c>
      <c r="H2" s="17"/>
      <c r="I2" s="17"/>
    </row>
    <row r="3" spans="1:20" x14ac:dyDescent="0.3">
      <c r="A3" s="18" t="s">
        <v>4</v>
      </c>
      <c r="B3" s="17"/>
      <c r="C3" s="17"/>
      <c r="D3" s="18" t="s">
        <v>5</v>
      </c>
      <c r="E3" s="17"/>
      <c r="F3" s="17"/>
      <c r="G3" s="18" t="s">
        <v>6</v>
      </c>
      <c r="H3" s="17"/>
      <c r="I3" s="17"/>
    </row>
    <row r="4" spans="1:20"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20"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0" x14ac:dyDescent="0.3">
      <c r="A6" s="16" t="s">
        <v>32</v>
      </c>
      <c r="B6" s="17"/>
      <c r="C6" s="17"/>
      <c r="D6" s="17"/>
      <c r="E6" s="17"/>
      <c r="F6" s="17"/>
      <c r="G6" s="17"/>
      <c r="H6" s="17"/>
      <c r="I6" s="17"/>
      <c r="J6" s="17"/>
      <c r="K6" s="17"/>
      <c r="L6" s="17"/>
      <c r="M6" s="17"/>
      <c r="N6" s="17"/>
      <c r="O6" s="17"/>
      <c r="P6" s="17"/>
      <c r="Q6" s="17"/>
      <c r="R6" s="17"/>
    </row>
    <row r="7" spans="1:20" ht="53.4"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9"/>
      <c r="T7" s="9"/>
    </row>
    <row r="8" spans="1:20" ht="15" customHeight="1" x14ac:dyDescent="0.3">
      <c r="A8">
        <v>2026</v>
      </c>
      <c r="B8" s="2">
        <v>46174</v>
      </c>
      <c r="C8" s="2">
        <v>46203</v>
      </c>
      <c r="D8">
        <v>1000</v>
      </c>
      <c r="E8">
        <v>1000</v>
      </c>
      <c r="F8" s="3">
        <v>1000</v>
      </c>
      <c r="G8" s="3" t="s">
        <v>51</v>
      </c>
      <c r="H8" s="4">
        <f>H9+H12+H15+H19+H23+H32</f>
        <v>51612749.929999992</v>
      </c>
      <c r="I8" s="5">
        <f>SUM(I9:I10)</f>
        <v>51551331.450000003</v>
      </c>
      <c r="J8" s="4">
        <f>J9+J12+J15+J19+J23+J30+J32</f>
        <v>22129906.170000002</v>
      </c>
      <c r="K8" s="4">
        <f>K9+K12+K15+K19+K23+K30+K32</f>
        <v>22129906.170000002</v>
      </c>
      <c r="L8" s="4">
        <f>L9+L12+L15+L19+L23+L30+L32</f>
        <v>22129906.170000002</v>
      </c>
      <c r="M8" s="4">
        <f>M9+M12+M15+M19+M23+M30+M32</f>
        <v>22129906.170000002</v>
      </c>
      <c r="N8" t="s">
        <v>186</v>
      </c>
      <c r="O8" s="8" t="s">
        <v>187</v>
      </c>
      <c r="P8" s="7" t="s">
        <v>185</v>
      </c>
      <c r="Q8" s="2">
        <v>46213</v>
      </c>
      <c r="R8" s="14"/>
      <c r="S8" s="9"/>
      <c r="T8" s="9"/>
    </row>
    <row r="9" spans="1:20" x14ac:dyDescent="0.3">
      <c r="A9" s="14">
        <v>2026</v>
      </c>
      <c r="B9" s="2">
        <v>46174</v>
      </c>
      <c r="C9" s="2">
        <v>46203</v>
      </c>
      <c r="D9">
        <v>1000</v>
      </c>
      <c r="E9">
        <v>1100</v>
      </c>
      <c r="F9">
        <v>1100</v>
      </c>
      <c r="G9" s="3" t="s">
        <v>52</v>
      </c>
      <c r="H9" s="5">
        <f>SUM(H10:H11)</f>
        <v>35042075.990000002</v>
      </c>
      <c r="I9" s="5">
        <f>SUM(I10:I11)</f>
        <v>29373346.27</v>
      </c>
      <c r="J9" s="5">
        <f>SUM(J10:J11)</f>
        <v>14818148.199999999</v>
      </c>
      <c r="K9" s="5">
        <f>SUM(K10:K11)</f>
        <v>14818148.199999999</v>
      </c>
      <c r="L9" s="5">
        <f>SUM(L10:L11)</f>
        <v>14818148.199999999</v>
      </c>
      <c r="M9" s="5">
        <f>SUM(M10:M11)</f>
        <v>14818148.199999999</v>
      </c>
      <c r="N9" s="15" t="s">
        <v>186</v>
      </c>
      <c r="O9" s="8" t="s">
        <v>187</v>
      </c>
      <c r="P9" s="7" t="s">
        <v>185</v>
      </c>
      <c r="Q9" s="2">
        <v>46213</v>
      </c>
      <c r="R9" s="14"/>
      <c r="S9" s="9"/>
      <c r="T9" s="9"/>
    </row>
    <row r="10" spans="1:20" x14ac:dyDescent="0.3">
      <c r="A10" s="14">
        <v>2026</v>
      </c>
      <c r="B10" s="2">
        <v>46174</v>
      </c>
      <c r="C10" s="2">
        <v>46203</v>
      </c>
      <c r="D10">
        <v>1000</v>
      </c>
      <c r="E10">
        <v>1100</v>
      </c>
      <c r="F10">
        <v>1131</v>
      </c>
      <c r="G10" t="s">
        <v>53</v>
      </c>
      <c r="H10" s="6">
        <v>28021464.710000001</v>
      </c>
      <c r="I10" s="6">
        <v>22177985.18</v>
      </c>
      <c r="J10" s="6">
        <v>11609809.82</v>
      </c>
      <c r="K10" s="6">
        <v>11609809.82</v>
      </c>
      <c r="L10" s="6">
        <v>11609809.82</v>
      </c>
      <c r="M10" s="6">
        <v>11609809.82</v>
      </c>
      <c r="N10" s="15" t="s">
        <v>186</v>
      </c>
      <c r="O10" s="8" t="s">
        <v>187</v>
      </c>
      <c r="P10" s="7" t="s">
        <v>185</v>
      </c>
      <c r="Q10" s="2">
        <v>46213</v>
      </c>
      <c r="R10" s="14"/>
      <c r="S10" s="9"/>
      <c r="T10" s="9"/>
    </row>
    <row r="11" spans="1:20" x14ac:dyDescent="0.3">
      <c r="A11" s="14">
        <v>2026</v>
      </c>
      <c r="B11" s="2">
        <v>46174</v>
      </c>
      <c r="C11" s="2">
        <v>46203</v>
      </c>
      <c r="D11">
        <v>1000</v>
      </c>
      <c r="E11">
        <v>1100</v>
      </c>
      <c r="F11">
        <v>1132</v>
      </c>
      <c r="G11" t="s">
        <v>54</v>
      </c>
      <c r="H11" s="6">
        <v>7020611.2800000003</v>
      </c>
      <c r="I11" s="6">
        <v>7195361.0899999999</v>
      </c>
      <c r="J11" s="6">
        <v>3208338.38</v>
      </c>
      <c r="K11" s="6">
        <v>3208338.38</v>
      </c>
      <c r="L11" s="6">
        <v>3208338.38</v>
      </c>
      <c r="M11" s="6">
        <v>3208338.38</v>
      </c>
      <c r="N11" s="15" t="s">
        <v>186</v>
      </c>
      <c r="O11" s="8" t="s">
        <v>187</v>
      </c>
      <c r="P11" t="s">
        <v>185</v>
      </c>
      <c r="Q11" s="2">
        <v>46213</v>
      </c>
      <c r="R11" s="14"/>
    </row>
    <row r="12" spans="1:20" x14ac:dyDescent="0.3">
      <c r="A12" s="14">
        <v>2026</v>
      </c>
      <c r="B12" s="2">
        <v>46174</v>
      </c>
      <c r="C12" s="2">
        <v>46203</v>
      </c>
      <c r="D12">
        <v>1000</v>
      </c>
      <c r="E12">
        <v>1200</v>
      </c>
      <c r="F12">
        <v>1200</v>
      </c>
      <c r="G12" s="3" t="s">
        <v>55</v>
      </c>
      <c r="H12" s="5">
        <f>SUM(H13:H14)</f>
        <v>336500</v>
      </c>
      <c r="I12" s="5">
        <f>I21</f>
        <v>825143.2</v>
      </c>
      <c r="J12" s="5">
        <f>SUM(J13:J14)</f>
        <v>174299</v>
      </c>
      <c r="K12" s="5">
        <f>SUM(K13:K14)</f>
        <v>174299</v>
      </c>
      <c r="L12" s="5">
        <f>SUM(L13:L14)</f>
        <v>174299</v>
      </c>
      <c r="M12" s="5">
        <f>SUM(M13:M14)</f>
        <v>174299</v>
      </c>
      <c r="N12" s="15" t="s">
        <v>186</v>
      </c>
      <c r="O12" s="8" t="s">
        <v>187</v>
      </c>
      <c r="P12" t="s">
        <v>185</v>
      </c>
      <c r="Q12" s="2">
        <v>46213</v>
      </c>
      <c r="R12" s="14"/>
    </row>
    <row r="13" spans="1:20" x14ac:dyDescent="0.3">
      <c r="A13" s="14">
        <v>2026</v>
      </c>
      <c r="B13" s="2">
        <v>46174</v>
      </c>
      <c r="C13" s="2">
        <v>46203</v>
      </c>
      <c r="D13">
        <v>1000</v>
      </c>
      <c r="E13">
        <v>1200</v>
      </c>
      <c r="F13">
        <v>1211</v>
      </c>
      <c r="G13" t="s">
        <v>56</v>
      </c>
      <c r="H13" s="6">
        <v>0</v>
      </c>
      <c r="I13" s="6">
        <v>0</v>
      </c>
      <c r="J13" s="6">
        <v>0</v>
      </c>
      <c r="K13" s="6">
        <v>0</v>
      </c>
      <c r="L13" s="6">
        <v>0</v>
      </c>
      <c r="M13" s="6">
        <v>0</v>
      </c>
      <c r="N13" s="15" t="s">
        <v>186</v>
      </c>
      <c r="O13" s="8" t="s">
        <v>187</v>
      </c>
      <c r="P13" t="s">
        <v>185</v>
      </c>
      <c r="Q13" s="2">
        <v>46213</v>
      </c>
      <c r="R13" s="14"/>
    </row>
    <row r="14" spans="1:20" x14ac:dyDescent="0.3">
      <c r="A14" s="14">
        <v>2026</v>
      </c>
      <c r="B14" s="2">
        <v>46174</v>
      </c>
      <c r="C14" s="2">
        <v>46203</v>
      </c>
      <c r="D14">
        <v>1000</v>
      </c>
      <c r="E14">
        <v>1200</v>
      </c>
      <c r="F14">
        <v>1212</v>
      </c>
      <c r="G14" t="s">
        <v>57</v>
      </c>
      <c r="H14" s="6">
        <v>336500</v>
      </c>
      <c r="I14" s="6">
        <v>392466.67</v>
      </c>
      <c r="J14" s="6">
        <v>174299</v>
      </c>
      <c r="K14" s="6">
        <v>174299</v>
      </c>
      <c r="L14" s="6">
        <v>174299</v>
      </c>
      <c r="M14" s="6">
        <v>174299</v>
      </c>
      <c r="N14" s="15" t="s">
        <v>186</v>
      </c>
      <c r="O14" s="8" t="s">
        <v>187</v>
      </c>
      <c r="P14" t="s">
        <v>185</v>
      </c>
      <c r="Q14" s="2">
        <v>46213</v>
      </c>
      <c r="R14" s="14"/>
    </row>
    <row r="15" spans="1:20" x14ac:dyDescent="0.3">
      <c r="A15" s="14">
        <v>2026</v>
      </c>
      <c r="B15" s="2">
        <v>46174</v>
      </c>
      <c r="C15" s="2">
        <v>46203</v>
      </c>
      <c r="D15">
        <v>1000</v>
      </c>
      <c r="E15">
        <v>1300</v>
      </c>
      <c r="F15">
        <v>1300</v>
      </c>
      <c r="G15" s="3" t="s">
        <v>58</v>
      </c>
      <c r="H15" s="5">
        <f>SUM(H16:H18)</f>
        <v>3010947.65</v>
      </c>
      <c r="I15" s="5">
        <f t="shared" ref="I15" si="0">SUM(I16:I18)</f>
        <v>8135956.0899999999</v>
      </c>
      <c r="J15" s="5">
        <f>SUM(J16:J18)</f>
        <v>902207.33</v>
      </c>
      <c r="K15" s="5">
        <f>SUM(K16:K18)</f>
        <v>902207.33</v>
      </c>
      <c r="L15" s="5">
        <f>SUM(L16:L18)</f>
        <v>902207.33</v>
      </c>
      <c r="M15" s="5">
        <f>SUM(M16:M18)</f>
        <v>902207.33</v>
      </c>
      <c r="N15" s="15" t="s">
        <v>186</v>
      </c>
      <c r="O15" s="8" t="s">
        <v>187</v>
      </c>
      <c r="P15" t="s">
        <v>185</v>
      </c>
      <c r="Q15" s="2">
        <v>46213</v>
      </c>
      <c r="R15" s="14"/>
    </row>
    <row r="16" spans="1:20" x14ac:dyDescent="0.3">
      <c r="A16" s="14">
        <v>2026</v>
      </c>
      <c r="B16" s="2">
        <v>46174</v>
      </c>
      <c r="C16" s="2">
        <v>46203</v>
      </c>
      <c r="D16">
        <v>1000</v>
      </c>
      <c r="E16">
        <v>1300</v>
      </c>
      <c r="F16">
        <v>1311</v>
      </c>
      <c r="G16" t="s">
        <v>59</v>
      </c>
      <c r="H16" s="6">
        <v>160000</v>
      </c>
      <c r="I16" s="6">
        <v>160000</v>
      </c>
      <c r="J16" s="6">
        <v>74025</v>
      </c>
      <c r="K16" s="6">
        <v>74025</v>
      </c>
      <c r="L16" s="6">
        <v>74025</v>
      </c>
      <c r="M16" s="6">
        <v>74025</v>
      </c>
      <c r="N16" s="15" t="s">
        <v>186</v>
      </c>
      <c r="O16" s="8" t="s">
        <v>187</v>
      </c>
      <c r="P16" t="s">
        <v>185</v>
      </c>
      <c r="Q16" s="2">
        <v>46213</v>
      </c>
      <c r="R16" s="14"/>
    </row>
    <row r="17" spans="1:18" x14ac:dyDescent="0.3">
      <c r="A17" s="14">
        <v>2026</v>
      </c>
      <c r="B17" s="2">
        <v>46174</v>
      </c>
      <c r="C17" s="2">
        <v>46203</v>
      </c>
      <c r="D17">
        <v>1000</v>
      </c>
      <c r="E17">
        <v>1300</v>
      </c>
      <c r="F17">
        <v>1321</v>
      </c>
      <c r="G17" t="s">
        <v>60</v>
      </c>
      <c r="H17" s="6">
        <v>2850947.65</v>
      </c>
      <c r="I17" s="6">
        <v>7975956.0899999999</v>
      </c>
      <c r="J17" s="6">
        <v>828182.33</v>
      </c>
      <c r="K17" s="6">
        <v>828182.33</v>
      </c>
      <c r="L17" s="6">
        <v>828182.33</v>
      </c>
      <c r="M17" s="6">
        <v>828182.33</v>
      </c>
      <c r="N17" s="15" t="s">
        <v>186</v>
      </c>
      <c r="O17" s="8" t="s">
        <v>187</v>
      </c>
      <c r="P17" t="s">
        <v>185</v>
      </c>
      <c r="Q17" s="2">
        <v>46213</v>
      </c>
      <c r="R17" s="14"/>
    </row>
    <row r="18" spans="1:18" x14ac:dyDescent="0.3">
      <c r="A18" s="14">
        <v>2026</v>
      </c>
      <c r="B18" s="2">
        <v>46174</v>
      </c>
      <c r="C18" s="2">
        <v>46203</v>
      </c>
      <c r="D18">
        <v>1000</v>
      </c>
      <c r="E18">
        <v>1300</v>
      </c>
      <c r="F18">
        <v>1341</v>
      </c>
      <c r="G18" t="s">
        <v>61</v>
      </c>
      <c r="H18" s="6">
        <v>0</v>
      </c>
      <c r="I18" s="6">
        <v>0</v>
      </c>
      <c r="J18" s="6">
        <v>0</v>
      </c>
      <c r="K18" s="6">
        <v>0</v>
      </c>
      <c r="L18" s="6">
        <v>0</v>
      </c>
      <c r="M18" s="6">
        <v>0</v>
      </c>
      <c r="N18" s="15" t="s">
        <v>186</v>
      </c>
      <c r="O18" s="8" t="s">
        <v>187</v>
      </c>
      <c r="P18" t="s">
        <v>185</v>
      </c>
      <c r="Q18" s="2">
        <v>46213</v>
      </c>
      <c r="R18" s="14"/>
    </row>
    <row r="19" spans="1:18" x14ac:dyDescent="0.3">
      <c r="A19" s="14">
        <v>2026</v>
      </c>
      <c r="B19" s="2">
        <v>46174</v>
      </c>
      <c r="C19" s="2">
        <v>46203</v>
      </c>
      <c r="D19">
        <v>1000</v>
      </c>
      <c r="E19">
        <v>1400</v>
      </c>
      <c r="F19">
        <v>1400</v>
      </c>
      <c r="G19" s="3" t="s">
        <v>62</v>
      </c>
      <c r="H19" s="5">
        <f>SUM(H20:H22)</f>
        <v>2100611.1599999997</v>
      </c>
      <c r="I19" s="5">
        <f t="shared" ref="I19" si="1">SUM(I20:I22)</f>
        <v>2405205.7000000002</v>
      </c>
      <c r="J19" s="5">
        <f>SUM(J20:J22)</f>
        <v>984825.03999999992</v>
      </c>
      <c r="K19" s="5">
        <f>SUM(K20:K22)</f>
        <v>984825.03999999992</v>
      </c>
      <c r="L19" s="5">
        <f>SUM(L20:L22)</f>
        <v>984825.03999999992</v>
      </c>
      <c r="M19" s="5">
        <f>SUM(M20:M22)</f>
        <v>984825.03999999992</v>
      </c>
      <c r="N19" s="15" t="s">
        <v>186</v>
      </c>
      <c r="O19" s="8" t="s">
        <v>187</v>
      </c>
      <c r="P19" t="s">
        <v>185</v>
      </c>
      <c r="Q19" s="2">
        <v>46213</v>
      </c>
      <c r="R19" s="14"/>
    </row>
    <row r="20" spans="1:18" x14ac:dyDescent="0.3">
      <c r="A20" s="14">
        <v>2026</v>
      </c>
      <c r="B20" s="2">
        <v>46174</v>
      </c>
      <c r="C20" s="2">
        <v>46203</v>
      </c>
      <c r="D20">
        <v>1000</v>
      </c>
      <c r="E20">
        <v>1400</v>
      </c>
      <c r="F20">
        <v>1411</v>
      </c>
      <c r="G20" t="s">
        <v>63</v>
      </c>
      <c r="H20" s="6">
        <v>1072221.92</v>
      </c>
      <c r="I20" s="6">
        <v>1252623.6100000001</v>
      </c>
      <c r="J20" s="6">
        <v>485375.35</v>
      </c>
      <c r="K20" s="6">
        <v>485375.35</v>
      </c>
      <c r="L20" s="6">
        <v>485375.35</v>
      </c>
      <c r="M20" s="6">
        <v>485375.35</v>
      </c>
      <c r="N20" s="15" t="s">
        <v>186</v>
      </c>
      <c r="O20" s="8" t="s">
        <v>187</v>
      </c>
      <c r="P20" t="s">
        <v>185</v>
      </c>
      <c r="Q20" s="2">
        <v>46213</v>
      </c>
      <c r="R20" s="14"/>
    </row>
    <row r="21" spans="1:18" x14ac:dyDescent="0.3">
      <c r="A21" s="14">
        <v>2026</v>
      </c>
      <c r="B21" s="2">
        <v>46174</v>
      </c>
      <c r="C21" s="2">
        <v>46203</v>
      </c>
      <c r="D21">
        <v>1000</v>
      </c>
      <c r="E21">
        <v>1400</v>
      </c>
      <c r="F21">
        <v>1421</v>
      </c>
      <c r="G21" t="s">
        <v>64</v>
      </c>
      <c r="H21" s="6">
        <v>713978.32</v>
      </c>
      <c r="I21" s="6">
        <v>825143.2</v>
      </c>
      <c r="J21" s="6">
        <v>396010.8</v>
      </c>
      <c r="K21" s="6">
        <v>396010.8</v>
      </c>
      <c r="L21" s="6">
        <v>396010.8</v>
      </c>
      <c r="M21" s="6">
        <v>396010.8</v>
      </c>
      <c r="N21" s="15" t="s">
        <v>186</v>
      </c>
      <c r="O21" s="8" t="s">
        <v>187</v>
      </c>
      <c r="P21" t="s">
        <v>185</v>
      </c>
      <c r="Q21" s="2">
        <v>46213</v>
      </c>
      <c r="R21" s="14"/>
    </row>
    <row r="22" spans="1:18" x14ac:dyDescent="0.3">
      <c r="A22" s="14">
        <v>2026</v>
      </c>
      <c r="B22" s="2">
        <v>46174</v>
      </c>
      <c r="C22" s="2">
        <v>46203</v>
      </c>
      <c r="D22">
        <v>1000</v>
      </c>
      <c r="E22">
        <v>1400</v>
      </c>
      <c r="F22">
        <v>1431</v>
      </c>
      <c r="G22" t="s">
        <v>65</v>
      </c>
      <c r="H22" s="6">
        <v>314410.92</v>
      </c>
      <c r="I22" s="6">
        <v>327438.89</v>
      </c>
      <c r="J22" s="6">
        <v>103438.89</v>
      </c>
      <c r="K22" s="6">
        <v>103438.89</v>
      </c>
      <c r="L22" s="6">
        <v>103438.89</v>
      </c>
      <c r="M22" s="6">
        <v>103438.89</v>
      </c>
      <c r="N22" s="15" t="s">
        <v>186</v>
      </c>
      <c r="O22" s="8" t="s">
        <v>187</v>
      </c>
      <c r="P22" t="s">
        <v>185</v>
      </c>
      <c r="Q22" s="2">
        <v>46213</v>
      </c>
      <c r="R22" s="14"/>
    </row>
    <row r="23" spans="1:18" x14ac:dyDescent="0.3">
      <c r="A23" s="14">
        <v>2026</v>
      </c>
      <c r="B23" s="2">
        <v>46174</v>
      </c>
      <c r="C23" s="2">
        <v>46203</v>
      </c>
      <c r="D23">
        <v>1000</v>
      </c>
      <c r="E23">
        <v>1500</v>
      </c>
      <c r="F23">
        <v>1500</v>
      </c>
      <c r="G23" s="3" t="s">
        <v>66</v>
      </c>
      <c r="H23" s="5">
        <f t="shared" ref="H23:M23" si="2">SUM(H24:H29)</f>
        <v>10329668.129999999</v>
      </c>
      <c r="I23" s="5">
        <f t="shared" si="2"/>
        <v>10512828.199999999</v>
      </c>
      <c r="J23" s="5">
        <f t="shared" si="2"/>
        <v>4936228.99</v>
      </c>
      <c r="K23" s="5">
        <f t="shared" si="2"/>
        <v>4936228.99</v>
      </c>
      <c r="L23" s="5">
        <f t="shared" si="2"/>
        <v>4936228.99</v>
      </c>
      <c r="M23" s="5">
        <f t="shared" si="2"/>
        <v>4936228.99</v>
      </c>
      <c r="N23" s="15" t="s">
        <v>186</v>
      </c>
      <c r="O23" s="8" t="s">
        <v>187</v>
      </c>
      <c r="P23" t="s">
        <v>185</v>
      </c>
      <c r="Q23" s="2">
        <v>46213</v>
      </c>
      <c r="R23" s="14"/>
    </row>
    <row r="24" spans="1:18" x14ac:dyDescent="0.3">
      <c r="A24" s="14">
        <v>2026</v>
      </c>
      <c r="B24" s="2">
        <v>46174</v>
      </c>
      <c r="C24" s="2">
        <v>46203</v>
      </c>
      <c r="D24">
        <v>1000</v>
      </c>
      <c r="E24">
        <v>1500</v>
      </c>
      <c r="F24">
        <v>1511</v>
      </c>
      <c r="G24" t="s">
        <v>67</v>
      </c>
      <c r="H24" s="6">
        <v>265697</v>
      </c>
      <c r="I24" s="6">
        <v>265697</v>
      </c>
      <c r="J24" s="6">
        <v>103431</v>
      </c>
      <c r="K24" s="6">
        <v>103431</v>
      </c>
      <c r="L24" s="6">
        <v>103431</v>
      </c>
      <c r="M24" s="6">
        <v>103431</v>
      </c>
      <c r="N24" s="15" t="s">
        <v>186</v>
      </c>
      <c r="O24" s="8" t="s">
        <v>187</v>
      </c>
      <c r="P24" t="s">
        <v>185</v>
      </c>
      <c r="Q24" s="2">
        <v>46213</v>
      </c>
      <c r="R24" s="14"/>
    </row>
    <row r="25" spans="1:18" x14ac:dyDescent="0.3">
      <c r="A25" s="14">
        <v>2026</v>
      </c>
      <c r="B25" s="2">
        <v>46174</v>
      </c>
      <c r="C25" s="2">
        <v>46203</v>
      </c>
      <c r="D25">
        <v>1000</v>
      </c>
      <c r="E25">
        <v>1500</v>
      </c>
      <c r="F25">
        <v>1531</v>
      </c>
      <c r="G25" t="s">
        <v>68</v>
      </c>
      <c r="H25" s="6">
        <v>999568.46</v>
      </c>
      <c r="I25" s="6">
        <v>1155199.28</v>
      </c>
      <c r="J25" s="6">
        <v>554414.53</v>
      </c>
      <c r="K25" s="6">
        <v>554414.53</v>
      </c>
      <c r="L25" s="6">
        <v>554414.53</v>
      </c>
      <c r="M25" s="6">
        <v>554414.53</v>
      </c>
      <c r="N25" s="15" t="s">
        <v>186</v>
      </c>
      <c r="O25" s="8" t="s">
        <v>187</v>
      </c>
      <c r="P25" t="s">
        <v>185</v>
      </c>
      <c r="Q25" s="2">
        <v>46213</v>
      </c>
      <c r="R25" s="14"/>
    </row>
    <row r="26" spans="1:18" x14ac:dyDescent="0.3">
      <c r="A26" s="14">
        <v>2026</v>
      </c>
      <c r="B26" s="2">
        <v>46174</v>
      </c>
      <c r="C26" s="2">
        <v>46203</v>
      </c>
      <c r="D26">
        <v>1000</v>
      </c>
      <c r="E26">
        <v>1500</v>
      </c>
      <c r="F26">
        <v>1541</v>
      </c>
      <c r="G26" t="s">
        <v>69</v>
      </c>
      <c r="H26" s="6">
        <v>4206769.17</v>
      </c>
      <c r="I26" s="6">
        <v>4240320.8</v>
      </c>
      <c r="J26" s="6">
        <v>1660550</v>
      </c>
      <c r="K26" s="6">
        <v>1660550</v>
      </c>
      <c r="L26" s="6">
        <v>1660550</v>
      </c>
      <c r="M26" s="6">
        <v>1660550</v>
      </c>
      <c r="N26" s="15" t="s">
        <v>186</v>
      </c>
      <c r="O26" s="8" t="s">
        <v>187</v>
      </c>
      <c r="P26" t="s">
        <v>185</v>
      </c>
      <c r="Q26" s="2">
        <v>46213</v>
      </c>
      <c r="R26" s="14"/>
    </row>
    <row r="27" spans="1:18" x14ac:dyDescent="0.3">
      <c r="A27" s="14">
        <v>2026</v>
      </c>
      <c r="B27" s="2">
        <v>46174</v>
      </c>
      <c r="C27" s="2">
        <v>46203</v>
      </c>
      <c r="D27">
        <v>1000</v>
      </c>
      <c r="E27">
        <v>1500</v>
      </c>
      <c r="F27">
        <v>1542</v>
      </c>
      <c r="G27" t="s">
        <v>70</v>
      </c>
      <c r="H27" s="6">
        <v>4813853.5</v>
      </c>
      <c r="I27" s="6">
        <v>4807831.12</v>
      </c>
      <c r="J27" s="6">
        <v>2613708.46</v>
      </c>
      <c r="K27" s="6">
        <v>2613708.46</v>
      </c>
      <c r="L27" s="6">
        <v>2613708.46</v>
      </c>
      <c r="M27" s="6">
        <v>2613708.46</v>
      </c>
      <c r="N27" s="15" t="s">
        <v>186</v>
      </c>
      <c r="O27" s="8" t="s">
        <v>187</v>
      </c>
      <c r="P27" t="s">
        <v>185</v>
      </c>
      <c r="Q27" s="2">
        <v>46213</v>
      </c>
      <c r="R27" s="14"/>
    </row>
    <row r="28" spans="1:18" x14ac:dyDescent="0.3">
      <c r="A28" s="14">
        <v>2026</v>
      </c>
      <c r="B28" s="2">
        <v>46174</v>
      </c>
      <c r="C28" s="2">
        <v>46203</v>
      </c>
      <c r="D28">
        <v>1000</v>
      </c>
      <c r="E28">
        <v>1500</v>
      </c>
      <c r="F28">
        <v>1591</v>
      </c>
      <c r="G28" t="s">
        <v>66</v>
      </c>
      <c r="H28" s="6">
        <v>43780</v>
      </c>
      <c r="I28" s="6">
        <v>43780</v>
      </c>
      <c r="J28" s="6">
        <v>4125</v>
      </c>
      <c r="K28" s="6">
        <v>4125</v>
      </c>
      <c r="L28" s="6">
        <v>4125</v>
      </c>
      <c r="M28" s="6">
        <v>4125</v>
      </c>
      <c r="N28" s="15" t="s">
        <v>186</v>
      </c>
      <c r="O28" s="8" t="s">
        <v>187</v>
      </c>
      <c r="P28" t="s">
        <v>185</v>
      </c>
      <c r="Q28" s="2">
        <v>46213</v>
      </c>
      <c r="R28" s="14"/>
    </row>
    <row r="29" spans="1:18" x14ac:dyDescent="0.3">
      <c r="A29" s="14">
        <v>2026</v>
      </c>
      <c r="B29" s="2">
        <v>46174</v>
      </c>
      <c r="C29" s="2">
        <v>46203</v>
      </c>
      <c r="D29">
        <v>1000</v>
      </c>
      <c r="E29">
        <v>1500</v>
      </c>
      <c r="F29">
        <v>1593</v>
      </c>
      <c r="G29" t="s">
        <v>71</v>
      </c>
      <c r="H29" s="6">
        <v>0</v>
      </c>
      <c r="I29" s="6">
        <v>0</v>
      </c>
      <c r="J29" s="6">
        <v>0</v>
      </c>
      <c r="K29" s="6">
        <v>0</v>
      </c>
      <c r="L29" s="6">
        <v>0</v>
      </c>
      <c r="M29" s="6">
        <v>0</v>
      </c>
      <c r="N29" s="15" t="s">
        <v>186</v>
      </c>
      <c r="O29" s="8" t="s">
        <v>187</v>
      </c>
      <c r="P29" t="s">
        <v>185</v>
      </c>
      <c r="Q29" s="2">
        <v>46213</v>
      </c>
      <c r="R29" s="14"/>
    </row>
    <row r="30" spans="1:18" x14ac:dyDescent="0.3">
      <c r="A30" s="14">
        <v>2026</v>
      </c>
      <c r="B30" s="2">
        <v>46174</v>
      </c>
      <c r="C30" s="2">
        <v>46203</v>
      </c>
      <c r="D30">
        <v>1000</v>
      </c>
      <c r="E30">
        <v>1600</v>
      </c>
      <c r="F30">
        <v>1600</v>
      </c>
      <c r="G30" t="s">
        <v>72</v>
      </c>
      <c r="H30" s="5">
        <f>SUM(H31)</f>
        <v>0</v>
      </c>
      <c r="I30" s="5">
        <f t="shared" ref="I30" si="3">SUM(I31)</f>
        <v>0</v>
      </c>
      <c r="J30" s="5">
        <f>SUM(J31)</f>
        <v>0</v>
      </c>
      <c r="K30" s="5">
        <f>SUM(K31)</f>
        <v>0</v>
      </c>
      <c r="L30" s="5">
        <f>SUM(L31)</f>
        <v>0</v>
      </c>
      <c r="M30" s="5">
        <f>SUM(M31)</f>
        <v>0</v>
      </c>
      <c r="N30" s="15" t="s">
        <v>186</v>
      </c>
      <c r="O30" s="8" t="s">
        <v>187</v>
      </c>
      <c r="P30" t="s">
        <v>185</v>
      </c>
      <c r="Q30" s="2">
        <v>46213</v>
      </c>
      <c r="R30" s="14"/>
    </row>
    <row r="31" spans="1:18" x14ac:dyDescent="0.3">
      <c r="A31" s="14">
        <v>2026</v>
      </c>
      <c r="B31" s="2">
        <v>46174</v>
      </c>
      <c r="C31" s="2">
        <v>46203</v>
      </c>
      <c r="D31">
        <v>1000</v>
      </c>
      <c r="E31">
        <v>1600</v>
      </c>
      <c r="F31">
        <v>1612</v>
      </c>
      <c r="G31" t="s">
        <v>73</v>
      </c>
      <c r="H31" s="6">
        <v>0</v>
      </c>
      <c r="I31" s="6">
        <v>0</v>
      </c>
      <c r="J31" s="6">
        <v>0</v>
      </c>
      <c r="K31" s="6">
        <v>0</v>
      </c>
      <c r="L31" s="6">
        <v>0</v>
      </c>
      <c r="M31" s="6">
        <v>0</v>
      </c>
      <c r="N31" s="15" t="s">
        <v>186</v>
      </c>
      <c r="O31" s="8" t="s">
        <v>187</v>
      </c>
      <c r="P31" t="s">
        <v>185</v>
      </c>
      <c r="Q31" s="2">
        <v>46213</v>
      </c>
      <c r="R31" s="14"/>
    </row>
    <row r="32" spans="1:18" x14ac:dyDescent="0.3">
      <c r="A32" s="14">
        <v>2026</v>
      </c>
      <c r="B32" s="2">
        <v>46174</v>
      </c>
      <c r="C32" s="2">
        <v>46203</v>
      </c>
      <c r="D32">
        <v>1000</v>
      </c>
      <c r="E32">
        <v>1700</v>
      </c>
      <c r="F32">
        <v>1700</v>
      </c>
      <c r="G32" s="3" t="s">
        <v>74</v>
      </c>
      <c r="H32" s="5">
        <f>H33</f>
        <v>792947</v>
      </c>
      <c r="I32" s="5">
        <f t="shared" ref="I32:I34" si="4">I33</f>
        <v>792947</v>
      </c>
      <c r="J32" s="5">
        <f>J33</f>
        <v>314197.61</v>
      </c>
      <c r="K32" s="5">
        <f>K33</f>
        <v>314197.61</v>
      </c>
      <c r="L32" s="5">
        <f>L33</f>
        <v>314197.61</v>
      </c>
      <c r="M32" s="5">
        <f>M33</f>
        <v>314197.61</v>
      </c>
      <c r="N32" s="15" t="s">
        <v>186</v>
      </c>
      <c r="O32" s="8" t="s">
        <v>187</v>
      </c>
      <c r="P32" t="s">
        <v>185</v>
      </c>
      <c r="Q32" s="2">
        <v>46213</v>
      </c>
      <c r="R32" s="14"/>
    </row>
    <row r="33" spans="1:18" x14ac:dyDescent="0.3">
      <c r="A33" s="14">
        <v>2026</v>
      </c>
      <c r="B33" s="2">
        <v>46174</v>
      </c>
      <c r="C33" s="2">
        <v>46203</v>
      </c>
      <c r="D33">
        <v>1000</v>
      </c>
      <c r="E33">
        <v>1700</v>
      </c>
      <c r="F33">
        <v>1711</v>
      </c>
      <c r="G33" t="s">
        <v>75</v>
      </c>
      <c r="H33" s="6">
        <v>792947</v>
      </c>
      <c r="I33" s="6">
        <v>792947</v>
      </c>
      <c r="J33" s="6">
        <v>314197.61</v>
      </c>
      <c r="K33" s="6">
        <v>314197.61</v>
      </c>
      <c r="L33" s="6">
        <v>314197.61</v>
      </c>
      <c r="M33" s="6">
        <v>314197.61</v>
      </c>
      <c r="N33" s="15" t="s">
        <v>186</v>
      </c>
      <c r="O33" s="8" t="s">
        <v>187</v>
      </c>
      <c r="P33" t="s">
        <v>185</v>
      </c>
      <c r="Q33" s="2">
        <v>46213</v>
      </c>
      <c r="R33" s="14"/>
    </row>
    <row r="34" spans="1:18" x14ac:dyDescent="0.3">
      <c r="A34" s="14">
        <v>2026</v>
      </c>
      <c r="B34" s="2">
        <v>46174</v>
      </c>
      <c r="C34" s="2">
        <v>46203</v>
      </c>
      <c r="D34">
        <v>2000</v>
      </c>
      <c r="E34">
        <v>2000</v>
      </c>
      <c r="F34" s="3">
        <v>2000</v>
      </c>
      <c r="G34" s="3" t="s">
        <v>76</v>
      </c>
      <c r="H34" s="5">
        <f>H35+H40+H44+H46+H52+H57+H59+H66</f>
        <v>564228</v>
      </c>
      <c r="I34" s="13">
        <f t="shared" si="4"/>
        <v>205122.02</v>
      </c>
      <c r="J34" s="5">
        <f>J35+J40+J44+J46+J52+J57+J59+J66</f>
        <v>205390.45</v>
      </c>
      <c r="K34" s="5">
        <f>K35+K40+K44+K46+K52+K57+K59+K66</f>
        <v>205390.45</v>
      </c>
      <c r="L34" s="5">
        <f>L35+L40+L44+L46+L52+L57+L59+L66</f>
        <v>205390.45</v>
      </c>
      <c r="M34" s="5">
        <f>M35+M40+M44+M46+M52+M57+M59+M66</f>
        <v>205390.45</v>
      </c>
      <c r="N34" s="15" t="s">
        <v>186</v>
      </c>
      <c r="O34" s="8" t="s">
        <v>187</v>
      </c>
      <c r="P34" t="s">
        <v>185</v>
      </c>
      <c r="Q34" s="2">
        <v>46213</v>
      </c>
      <c r="R34" s="14"/>
    </row>
    <row r="35" spans="1:18" x14ac:dyDescent="0.3">
      <c r="A35" s="14">
        <v>2026</v>
      </c>
      <c r="B35" s="2">
        <v>46174</v>
      </c>
      <c r="C35" s="2">
        <v>46203</v>
      </c>
      <c r="D35">
        <v>2000</v>
      </c>
      <c r="E35">
        <v>2100</v>
      </c>
      <c r="F35">
        <v>2100</v>
      </c>
      <c r="G35" t="s">
        <v>77</v>
      </c>
      <c r="H35" s="5">
        <f t="shared" ref="H35:M35" si="5">SUM(H36:H39)</f>
        <v>229000</v>
      </c>
      <c r="I35" s="5">
        <f t="shared" si="5"/>
        <v>205122.02</v>
      </c>
      <c r="J35" s="5">
        <f t="shared" si="5"/>
        <v>66243.78</v>
      </c>
      <c r="K35" s="5">
        <f t="shared" si="5"/>
        <v>66243.78</v>
      </c>
      <c r="L35" s="5">
        <f t="shared" si="5"/>
        <v>66243.78</v>
      </c>
      <c r="M35" s="5">
        <f t="shared" si="5"/>
        <v>66243.78</v>
      </c>
      <c r="N35" s="15" t="s">
        <v>186</v>
      </c>
      <c r="O35" s="8" t="s">
        <v>187</v>
      </c>
      <c r="P35" t="s">
        <v>185</v>
      </c>
      <c r="Q35" s="2">
        <v>46213</v>
      </c>
      <c r="R35" s="14"/>
    </row>
    <row r="36" spans="1:18" x14ac:dyDescent="0.3">
      <c r="A36" s="14">
        <v>2026</v>
      </c>
      <c r="B36" s="2">
        <v>46174</v>
      </c>
      <c r="C36" s="2">
        <v>46203</v>
      </c>
      <c r="D36">
        <v>2000</v>
      </c>
      <c r="E36">
        <v>2100</v>
      </c>
      <c r="F36">
        <v>2111</v>
      </c>
      <c r="G36" t="s">
        <v>78</v>
      </c>
      <c r="H36" s="6">
        <v>162000</v>
      </c>
      <c r="I36" s="6">
        <v>138122.01999999999</v>
      </c>
      <c r="J36" s="6">
        <v>39371.279999999999</v>
      </c>
      <c r="K36" s="6">
        <v>39371.279999999999</v>
      </c>
      <c r="L36" s="6">
        <v>39371.279999999999</v>
      </c>
      <c r="M36" s="6">
        <v>39371.279999999999</v>
      </c>
      <c r="N36" s="15" t="s">
        <v>186</v>
      </c>
      <c r="O36" s="8" t="s">
        <v>187</v>
      </c>
      <c r="P36" t="s">
        <v>185</v>
      </c>
      <c r="Q36" s="2">
        <v>46213</v>
      </c>
      <c r="R36" s="14"/>
    </row>
    <row r="37" spans="1:18" x14ac:dyDescent="0.3">
      <c r="A37" s="14">
        <v>2026</v>
      </c>
      <c r="B37" s="2">
        <v>46174</v>
      </c>
      <c r="C37" s="2">
        <v>46203</v>
      </c>
      <c r="D37">
        <v>2000</v>
      </c>
      <c r="E37">
        <v>2100</v>
      </c>
      <c r="F37">
        <v>2141</v>
      </c>
      <c r="G37" t="s">
        <v>79</v>
      </c>
      <c r="H37" s="6">
        <v>24500</v>
      </c>
      <c r="I37" s="6">
        <v>24500</v>
      </c>
      <c r="J37" s="6">
        <v>16811.61</v>
      </c>
      <c r="K37" s="6">
        <v>16811.61</v>
      </c>
      <c r="L37" s="6">
        <v>16811.61</v>
      </c>
      <c r="M37" s="6">
        <v>16811.61</v>
      </c>
      <c r="N37" s="15" t="s">
        <v>186</v>
      </c>
      <c r="O37" s="8" t="s">
        <v>187</v>
      </c>
      <c r="P37" t="s">
        <v>185</v>
      </c>
      <c r="Q37" s="2">
        <v>46213</v>
      </c>
      <c r="R37" s="14"/>
    </row>
    <row r="38" spans="1:18" x14ac:dyDescent="0.3">
      <c r="A38" s="14">
        <v>2026</v>
      </c>
      <c r="B38" s="2">
        <v>46174</v>
      </c>
      <c r="C38" s="2">
        <v>46203</v>
      </c>
      <c r="D38">
        <v>2000</v>
      </c>
      <c r="E38">
        <v>2100</v>
      </c>
      <c r="F38">
        <v>2151</v>
      </c>
      <c r="G38" t="s">
        <v>80</v>
      </c>
      <c r="H38" s="6">
        <v>9000</v>
      </c>
      <c r="I38" s="6">
        <v>9000</v>
      </c>
      <c r="J38" s="6">
        <v>0</v>
      </c>
      <c r="K38" s="6">
        <v>0</v>
      </c>
      <c r="L38" s="6">
        <v>0</v>
      </c>
      <c r="M38" s="6">
        <v>0</v>
      </c>
      <c r="N38" s="15" t="s">
        <v>186</v>
      </c>
      <c r="O38" s="8" t="s">
        <v>187</v>
      </c>
      <c r="P38" t="s">
        <v>185</v>
      </c>
      <c r="Q38" s="2">
        <v>46213</v>
      </c>
      <c r="R38" s="14"/>
    </row>
    <row r="39" spans="1:18" x14ac:dyDescent="0.3">
      <c r="A39" s="14">
        <v>2026</v>
      </c>
      <c r="B39" s="2">
        <v>46174</v>
      </c>
      <c r="C39" s="2">
        <v>46203</v>
      </c>
      <c r="D39">
        <v>2000</v>
      </c>
      <c r="E39">
        <v>2100</v>
      </c>
      <c r="F39">
        <v>2161</v>
      </c>
      <c r="G39" t="s">
        <v>81</v>
      </c>
      <c r="H39" s="6">
        <v>33500</v>
      </c>
      <c r="I39" s="6">
        <v>33500</v>
      </c>
      <c r="J39" s="6">
        <v>10060.89</v>
      </c>
      <c r="K39" s="6">
        <v>10060.89</v>
      </c>
      <c r="L39" s="6">
        <v>10060.89</v>
      </c>
      <c r="M39" s="6">
        <v>10060.89</v>
      </c>
      <c r="N39" s="15" t="s">
        <v>186</v>
      </c>
      <c r="O39" s="8" t="s">
        <v>187</v>
      </c>
      <c r="P39" t="s">
        <v>185</v>
      </c>
      <c r="Q39" s="2">
        <v>46213</v>
      </c>
      <c r="R39" s="14"/>
    </row>
    <row r="40" spans="1:18" x14ac:dyDescent="0.3">
      <c r="A40" s="14">
        <v>2026</v>
      </c>
      <c r="B40" s="2">
        <v>46174</v>
      </c>
      <c r="C40" s="2">
        <v>46203</v>
      </c>
      <c r="D40">
        <v>2000</v>
      </c>
      <c r="E40">
        <v>2200</v>
      </c>
      <c r="F40">
        <v>2200</v>
      </c>
      <c r="G40" t="s">
        <v>82</v>
      </c>
      <c r="H40" s="5">
        <f t="shared" ref="H40:I40" si="6">SUM(H41:H43)</f>
        <v>120000</v>
      </c>
      <c r="I40" s="5">
        <f t="shared" si="6"/>
        <v>120000</v>
      </c>
      <c r="J40" s="5">
        <f t="shared" ref="J40:K40" si="7">SUM(J41:J43)</f>
        <v>50095.05</v>
      </c>
      <c r="K40" s="5">
        <f t="shared" si="7"/>
        <v>50095.05</v>
      </c>
      <c r="L40" s="5">
        <f t="shared" ref="L40:M40" si="8">SUM(L41:L43)</f>
        <v>50095.05</v>
      </c>
      <c r="M40" s="5">
        <f t="shared" si="8"/>
        <v>50095.05</v>
      </c>
      <c r="N40" s="15" t="s">
        <v>186</v>
      </c>
      <c r="O40" s="8" t="s">
        <v>187</v>
      </c>
      <c r="P40" t="s">
        <v>185</v>
      </c>
      <c r="Q40" s="2">
        <v>46213</v>
      </c>
      <c r="R40" s="14"/>
    </row>
    <row r="41" spans="1:18" x14ac:dyDescent="0.3">
      <c r="A41" s="14">
        <v>2026</v>
      </c>
      <c r="B41" s="2">
        <v>46174</v>
      </c>
      <c r="C41" s="2">
        <v>46203</v>
      </c>
      <c r="D41">
        <v>2000</v>
      </c>
      <c r="E41">
        <v>2200</v>
      </c>
      <c r="F41">
        <v>2211</v>
      </c>
      <c r="G41" t="s">
        <v>83</v>
      </c>
      <c r="H41" s="6">
        <v>60000</v>
      </c>
      <c r="I41" s="6">
        <v>60000</v>
      </c>
      <c r="J41" s="6">
        <v>39771.050000000003</v>
      </c>
      <c r="K41" s="6">
        <v>39771.050000000003</v>
      </c>
      <c r="L41" s="6">
        <v>39771.050000000003</v>
      </c>
      <c r="M41" s="6">
        <v>39771.050000000003</v>
      </c>
      <c r="N41" s="15" t="s">
        <v>186</v>
      </c>
      <c r="O41" s="8" t="s">
        <v>187</v>
      </c>
      <c r="P41" t="s">
        <v>185</v>
      </c>
      <c r="Q41" s="2">
        <v>46213</v>
      </c>
      <c r="R41" s="14"/>
    </row>
    <row r="42" spans="1:18" x14ac:dyDescent="0.3">
      <c r="A42" s="14">
        <v>2026</v>
      </c>
      <c r="B42" s="2">
        <v>46174</v>
      </c>
      <c r="C42" s="2">
        <v>46203</v>
      </c>
      <c r="D42">
        <v>2000</v>
      </c>
      <c r="E42">
        <v>2200</v>
      </c>
      <c r="F42">
        <v>2212</v>
      </c>
      <c r="G42" t="s">
        <v>84</v>
      </c>
      <c r="H42" s="6">
        <v>60000</v>
      </c>
      <c r="I42" s="6">
        <v>60000</v>
      </c>
      <c r="J42" s="6">
        <v>10324</v>
      </c>
      <c r="K42" s="6">
        <v>10324</v>
      </c>
      <c r="L42" s="6">
        <v>10324</v>
      </c>
      <c r="M42" s="6">
        <v>10324</v>
      </c>
      <c r="N42" s="15" t="s">
        <v>186</v>
      </c>
      <c r="O42" s="8" t="s">
        <v>187</v>
      </c>
      <c r="P42" t="s">
        <v>185</v>
      </c>
      <c r="Q42" s="2">
        <v>46213</v>
      </c>
      <c r="R42" s="14"/>
    </row>
    <row r="43" spans="1:18" x14ac:dyDescent="0.3">
      <c r="A43" s="14">
        <v>2026</v>
      </c>
      <c r="B43" s="2">
        <v>46174</v>
      </c>
      <c r="C43" s="2">
        <v>46203</v>
      </c>
      <c r="D43">
        <v>2000</v>
      </c>
      <c r="E43">
        <v>2200</v>
      </c>
      <c r="F43">
        <v>2231</v>
      </c>
      <c r="G43" t="s">
        <v>85</v>
      </c>
      <c r="H43" s="6">
        <v>0</v>
      </c>
      <c r="I43" s="6">
        <v>0</v>
      </c>
      <c r="J43" s="6">
        <v>0</v>
      </c>
      <c r="K43" s="6">
        <v>0</v>
      </c>
      <c r="L43" s="6">
        <v>0</v>
      </c>
      <c r="M43" s="6">
        <v>0</v>
      </c>
      <c r="N43" s="15" t="s">
        <v>186</v>
      </c>
      <c r="O43" s="8" t="s">
        <v>187</v>
      </c>
      <c r="P43" t="s">
        <v>185</v>
      </c>
      <c r="Q43" s="2">
        <v>46213</v>
      </c>
      <c r="R43" s="14"/>
    </row>
    <row r="44" spans="1:18" x14ac:dyDescent="0.3">
      <c r="A44" s="14">
        <v>2026</v>
      </c>
      <c r="B44" s="2">
        <v>46174</v>
      </c>
      <c r="C44" s="2">
        <v>46203</v>
      </c>
      <c r="D44">
        <v>2000</v>
      </c>
      <c r="E44">
        <v>2300</v>
      </c>
      <c r="F44">
        <v>2300</v>
      </c>
      <c r="G44" t="s">
        <v>86</v>
      </c>
      <c r="H44" s="5">
        <f>H45</f>
        <v>0</v>
      </c>
      <c r="I44" s="5">
        <f t="shared" ref="I44" si="9">I45</f>
        <v>0</v>
      </c>
      <c r="J44" s="5">
        <f>J45</f>
        <v>0</v>
      </c>
      <c r="K44" s="5">
        <f>K45</f>
        <v>0</v>
      </c>
      <c r="L44" s="5">
        <f>L45</f>
        <v>0</v>
      </c>
      <c r="M44" s="5">
        <f>M45</f>
        <v>0</v>
      </c>
      <c r="N44" s="15" t="s">
        <v>186</v>
      </c>
      <c r="O44" s="8" t="s">
        <v>187</v>
      </c>
      <c r="P44" t="s">
        <v>185</v>
      </c>
      <c r="Q44" s="2">
        <v>46213</v>
      </c>
      <c r="R44" s="14"/>
    </row>
    <row r="45" spans="1:18" x14ac:dyDescent="0.3">
      <c r="A45" s="14">
        <v>2026</v>
      </c>
      <c r="B45" s="2">
        <v>46174</v>
      </c>
      <c r="C45" s="2">
        <v>46203</v>
      </c>
      <c r="D45">
        <v>2000</v>
      </c>
      <c r="E45">
        <v>2300</v>
      </c>
      <c r="F45">
        <v>2351</v>
      </c>
      <c r="G45" t="s">
        <v>87</v>
      </c>
      <c r="H45" s="6">
        <v>0</v>
      </c>
      <c r="I45" s="6">
        <v>0</v>
      </c>
      <c r="J45" s="6">
        <v>0</v>
      </c>
      <c r="K45" s="6">
        <v>0</v>
      </c>
      <c r="L45" s="6">
        <v>0</v>
      </c>
      <c r="M45" s="6">
        <v>0</v>
      </c>
      <c r="N45" s="15" t="s">
        <v>186</v>
      </c>
      <c r="O45" s="8" t="s">
        <v>187</v>
      </c>
      <c r="P45" t="s">
        <v>185</v>
      </c>
      <c r="Q45" s="2">
        <v>46213</v>
      </c>
      <c r="R45" s="14"/>
    </row>
    <row r="46" spans="1:18" x14ac:dyDescent="0.3">
      <c r="A46" s="14">
        <v>2026</v>
      </c>
      <c r="B46" s="2">
        <v>46174</v>
      </c>
      <c r="C46" s="2">
        <v>46203</v>
      </c>
      <c r="D46">
        <v>2000</v>
      </c>
      <c r="E46">
        <v>2400</v>
      </c>
      <c r="F46">
        <v>2400</v>
      </c>
      <c r="G46" t="s">
        <v>88</v>
      </c>
      <c r="H46" s="5">
        <f t="shared" ref="H46:M46" si="10">SUM(H47:H51)</f>
        <v>33228</v>
      </c>
      <c r="I46" s="5">
        <f t="shared" si="10"/>
        <v>33228</v>
      </c>
      <c r="J46" s="5">
        <f t="shared" si="10"/>
        <v>1694.1399999999999</v>
      </c>
      <c r="K46" s="5">
        <f t="shared" si="10"/>
        <v>1694.1399999999999</v>
      </c>
      <c r="L46" s="5">
        <f t="shared" si="10"/>
        <v>1694.1399999999999</v>
      </c>
      <c r="M46" s="5">
        <f t="shared" si="10"/>
        <v>1694.1399999999999</v>
      </c>
      <c r="N46" s="15" t="s">
        <v>186</v>
      </c>
      <c r="O46" s="8" t="s">
        <v>187</v>
      </c>
      <c r="P46" t="s">
        <v>185</v>
      </c>
      <c r="Q46" s="2">
        <v>46213</v>
      </c>
      <c r="R46" s="14"/>
    </row>
    <row r="47" spans="1:18" x14ac:dyDescent="0.3">
      <c r="A47" s="14">
        <v>2026</v>
      </c>
      <c r="B47" s="2">
        <v>46174</v>
      </c>
      <c r="C47" s="2">
        <v>46203</v>
      </c>
      <c r="D47">
        <v>2000</v>
      </c>
      <c r="E47">
        <v>2400</v>
      </c>
      <c r="F47">
        <v>2441</v>
      </c>
      <c r="G47" t="s">
        <v>89</v>
      </c>
      <c r="H47" s="6">
        <v>0</v>
      </c>
      <c r="I47" s="6">
        <v>0</v>
      </c>
      <c r="J47" s="6">
        <v>0</v>
      </c>
      <c r="K47" s="6">
        <v>0</v>
      </c>
      <c r="L47" s="6">
        <v>0</v>
      </c>
      <c r="M47" s="6">
        <v>0</v>
      </c>
      <c r="N47" s="15" t="s">
        <v>186</v>
      </c>
      <c r="O47" s="8" t="s">
        <v>187</v>
      </c>
      <c r="P47" t="s">
        <v>185</v>
      </c>
      <c r="Q47" s="2">
        <v>46213</v>
      </c>
      <c r="R47" s="14"/>
    </row>
    <row r="48" spans="1:18" x14ac:dyDescent="0.3">
      <c r="A48" s="14">
        <v>2026</v>
      </c>
      <c r="B48" s="2">
        <v>46174</v>
      </c>
      <c r="C48" s="2">
        <v>46203</v>
      </c>
      <c r="D48">
        <v>2000</v>
      </c>
      <c r="E48">
        <v>2400</v>
      </c>
      <c r="F48">
        <v>2451</v>
      </c>
      <c r="G48" t="s">
        <v>90</v>
      </c>
      <c r="H48" s="6">
        <v>0</v>
      </c>
      <c r="I48" s="6">
        <v>0</v>
      </c>
      <c r="J48" s="6">
        <v>0</v>
      </c>
      <c r="K48" s="6">
        <v>0</v>
      </c>
      <c r="L48" s="6">
        <v>0</v>
      </c>
      <c r="M48" s="6">
        <v>0</v>
      </c>
      <c r="N48" s="15" t="s">
        <v>186</v>
      </c>
      <c r="O48" s="8" t="s">
        <v>187</v>
      </c>
      <c r="P48" t="s">
        <v>185</v>
      </c>
      <c r="Q48" s="2">
        <v>46213</v>
      </c>
      <c r="R48" s="14"/>
    </row>
    <row r="49" spans="1:18" x14ac:dyDescent="0.3">
      <c r="A49" s="14">
        <v>2026</v>
      </c>
      <c r="B49" s="2">
        <v>46174</v>
      </c>
      <c r="C49" s="2">
        <v>46203</v>
      </c>
      <c r="D49">
        <v>2000</v>
      </c>
      <c r="E49">
        <v>2400</v>
      </c>
      <c r="F49">
        <v>2461</v>
      </c>
      <c r="G49" t="s">
        <v>91</v>
      </c>
      <c r="H49" s="6">
        <v>9000</v>
      </c>
      <c r="I49" s="6">
        <v>9000</v>
      </c>
      <c r="J49" s="6">
        <v>1330.8</v>
      </c>
      <c r="K49" s="6">
        <v>1330.8</v>
      </c>
      <c r="L49" s="6">
        <v>1330.8</v>
      </c>
      <c r="M49" s="6">
        <v>1330.8</v>
      </c>
      <c r="N49" s="15" t="s">
        <v>186</v>
      </c>
      <c r="O49" s="8" t="s">
        <v>187</v>
      </c>
      <c r="P49" t="s">
        <v>185</v>
      </c>
      <c r="Q49" s="2">
        <v>46213</v>
      </c>
      <c r="R49" s="14"/>
    </row>
    <row r="50" spans="1:18" x14ac:dyDescent="0.3">
      <c r="A50" s="14">
        <v>2026</v>
      </c>
      <c r="B50" s="2">
        <v>46174</v>
      </c>
      <c r="C50" s="2">
        <v>46203</v>
      </c>
      <c r="D50">
        <v>2000</v>
      </c>
      <c r="E50">
        <v>2400</v>
      </c>
      <c r="F50">
        <v>2481</v>
      </c>
      <c r="G50" t="s">
        <v>92</v>
      </c>
      <c r="H50" s="6">
        <v>20000</v>
      </c>
      <c r="I50" s="6">
        <v>20000</v>
      </c>
      <c r="J50" s="6">
        <v>0</v>
      </c>
      <c r="K50" s="6">
        <v>0</v>
      </c>
      <c r="L50" s="6">
        <v>0</v>
      </c>
      <c r="M50" s="6">
        <v>0</v>
      </c>
      <c r="N50" s="15" t="s">
        <v>186</v>
      </c>
      <c r="O50" s="8" t="s">
        <v>187</v>
      </c>
      <c r="P50" t="s">
        <v>185</v>
      </c>
      <c r="Q50" s="2">
        <v>46213</v>
      </c>
      <c r="R50" s="14"/>
    </row>
    <row r="51" spans="1:18" x14ac:dyDescent="0.3">
      <c r="A51" s="14">
        <v>2026</v>
      </c>
      <c r="B51" s="2">
        <v>46174</v>
      </c>
      <c r="C51" s="2">
        <v>46203</v>
      </c>
      <c r="D51">
        <v>2000</v>
      </c>
      <c r="E51">
        <v>2400</v>
      </c>
      <c r="F51">
        <v>2491</v>
      </c>
      <c r="G51" t="s">
        <v>93</v>
      </c>
      <c r="H51" s="6">
        <v>4228</v>
      </c>
      <c r="I51" s="6">
        <v>4228</v>
      </c>
      <c r="J51" s="6">
        <v>363.34</v>
      </c>
      <c r="K51" s="6">
        <v>363.34</v>
      </c>
      <c r="L51" s="6">
        <v>363.34</v>
      </c>
      <c r="M51" s="6">
        <v>363.34</v>
      </c>
      <c r="N51" s="15" t="s">
        <v>186</v>
      </c>
      <c r="O51" s="8" t="s">
        <v>187</v>
      </c>
      <c r="P51" t="s">
        <v>185</v>
      </c>
      <c r="Q51" s="2">
        <v>46213</v>
      </c>
      <c r="R51" s="14"/>
    </row>
    <row r="52" spans="1:18" x14ac:dyDescent="0.3">
      <c r="A52" s="14">
        <v>2026</v>
      </c>
      <c r="B52" s="2">
        <v>46174</v>
      </c>
      <c r="C52" s="2">
        <v>46203</v>
      </c>
      <c r="D52">
        <v>2000</v>
      </c>
      <c r="E52">
        <v>2500</v>
      </c>
      <c r="F52">
        <v>2500</v>
      </c>
      <c r="G52" t="s">
        <v>94</v>
      </c>
      <c r="H52" s="5">
        <f>SUM(H53:H56)</f>
        <v>1000</v>
      </c>
      <c r="I52" s="5">
        <f t="shared" ref="I52" si="11">SUM(I53:I56)</f>
        <v>1000</v>
      </c>
      <c r="J52" s="5">
        <f>SUM(J53:J56)</f>
        <v>0</v>
      </c>
      <c r="K52" s="5">
        <f>SUM(K53:K56)</f>
        <v>0</v>
      </c>
      <c r="L52" s="5">
        <f>SUM(L53:L56)</f>
        <v>0</v>
      </c>
      <c r="M52" s="5">
        <f>SUM(M53:M56)</f>
        <v>0</v>
      </c>
      <c r="N52" s="15" t="s">
        <v>186</v>
      </c>
      <c r="O52" s="8" t="s">
        <v>187</v>
      </c>
      <c r="P52" t="s">
        <v>185</v>
      </c>
      <c r="Q52" s="2">
        <v>46213</v>
      </c>
      <c r="R52" s="14"/>
    </row>
    <row r="53" spans="1:18" x14ac:dyDescent="0.3">
      <c r="A53" s="14">
        <v>2026</v>
      </c>
      <c r="B53" s="2">
        <v>46174</v>
      </c>
      <c r="C53" s="2">
        <v>46203</v>
      </c>
      <c r="D53">
        <v>2000</v>
      </c>
      <c r="E53">
        <v>2500</v>
      </c>
      <c r="F53">
        <v>2511</v>
      </c>
      <c r="G53" t="s">
        <v>95</v>
      </c>
      <c r="H53" s="6">
        <v>0</v>
      </c>
      <c r="I53" s="6">
        <v>0</v>
      </c>
      <c r="J53" s="6">
        <v>0</v>
      </c>
      <c r="K53" s="6">
        <v>0</v>
      </c>
      <c r="L53" s="6">
        <v>0</v>
      </c>
      <c r="M53" s="6">
        <v>0</v>
      </c>
      <c r="N53" s="15" t="s">
        <v>186</v>
      </c>
      <c r="O53" s="8" t="s">
        <v>187</v>
      </c>
      <c r="P53" t="s">
        <v>185</v>
      </c>
      <c r="Q53" s="2">
        <v>46213</v>
      </c>
      <c r="R53" s="14"/>
    </row>
    <row r="54" spans="1:18" x14ac:dyDescent="0.3">
      <c r="A54" s="14">
        <v>2026</v>
      </c>
      <c r="B54" s="2">
        <v>46174</v>
      </c>
      <c r="C54" s="2">
        <v>46203</v>
      </c>
      <c r="D54">
        <v>2000</v>
      </c>
      <c r="E54">
        <v>2500</v>
      </c>
      <c r="F54">
        <v>2521</v>
      </c>
      <c r="G54" t="s">
        <v>96</v>
      </c>
      <c r="H54" s="6">
        <v>0</v>
      </c>
      <c r="I54" s="6">
        <v>0</v>
      </c>
      <c r="J54" s="6">
        <v>0</v>
      </c>
      <c r="K54" s="6">
        <v>0</v>
      </c>
      <c r="L54" s="6">
        <v>0</v>
      </c>
      <c r="M54" s="6">
        <v>0</v>
      </c>
      <c r="N54" s="15" t="s">
        <v>186</v>
      </c>
      <c r="O54" s="8" t="s">
        <v>187</v>
      </c>
      <c r="P54" t="s">
        <v>185</v>
      </c>
      <c r="Q54" s="2">
        <v>46213</v>
      </c>
      <c r="R54" s="14"/>
    </row>
    <row r="55" spans="1:18" x14ac:dyDescent="0.3">
      <c r="A55" s="14">
        <v>2026</v>
      </c>
      <c r="B55" s="2">
        <v>46174</v>
      </c>
      <c r="C55" s="2">
        <v>46203</v>
      </c>
      <c r="D55">
        <v>2000</v>
      </c>
      <c r="E55">
        <v>2500</v>
      </c>
      <c r="F55">
        <v>2531</v>
      </c>
      <c r="G55" t="s">
        <v>97</v>
      </c>
      <c r="H55" s="6">
        <v>1000</v>
      </c>
      <c r="I55" s="6">
        <v>1000</v>
      </c>
      <c r="J55" s="6">
        <v>0</v>
      </c>
      <c r="K55" s="6">
        <v>0</v>
      </c>
      <c r="L55" s="6">
        <v>0</v>
      </c>
      <c r="M55" s="6">
        <v>0</v>
      </c>
      <c r="N55" s="15" t="s">
        <v>186</v>
      </c>
      <c r="O55" s="8" t="s">
        <v>187</v>
      </c>
      <c r="P55" t="s">
        <v>185</v>
      </c>
      <c r="Q55" s="2">
        <v>46213</v>
      </c>
      <c r="R55" s="14"/>
    </row>
    <row r="56" spans="1:18" x14ac:dyDescent="0.3">
      <c r="A56" s="14">
        <v>2026</v>
      </c>
      <c r="B56" s="2">
        <v>46174</v>
      </c>
      <c r="C56" s="2">
        <v>46203</v>
      </c>
      <c r="D56">
        <v>2000</v>
      </c>
      <c r="E56">
        <v>2500</v>
      </c>
      <c r="F56">
        <v>2561</v>
      </c>
      <c r="G56" t="s">
        <v>98</v>
      </c>
      <c r="H56" s="6">
        <v>0</v>
      </c>
      <c r="I56" s="6">
        <v>0</v>
      </c>
      <c r="J56" s="6">
        <v>0</v>
      </c>
      <c r="K56" s="6">
        <v>0</v>
      </c>
      <c r="L56" s="6">
        <v>0</v>
      </c>
      <c r="M56" s="6">
        <v>0</v>
      </c>
      <c r="N56" s="15" t="s">
        <v>186</v>
      </c>
      <c r="O56" s="8" t="s">
        <v>187</v>
      </c>
      <c r="P56" t="s">
        <v>185</v>
      </c>
      <c r="Q56" s="2">
        <v>46213</v>
      </c>
      <c r="R56" s="14"/>
    </row>
    <row r="57" spans="1:18" x14ac:dyDescent="0.3">
      <c r="A57" s="14">
        <v>2026</v>
      </c>
      <c r="B57" s="2">
        <v>46174</v>
      </c>
      <c r="C57" s="2">
        <v>46203</v>
      </c>
      <c r="D57">
        <v>2000</v>
      </c>
      <c r="E57">
        <v>2600</v>
      </c>
      <c r="F57">
        <v>2600</v>
      </c>
      <c r="G57" t="s">
        <v>99</v>
      </c>
      <c r="H57" s="5">
        <f t="shared" ref="H57:M57" si="12">SUM(H58)</f>
        <v>144000</v>
      </c>
      <c r="I57" s="5">
        <f t="shared" si="12"/>
        <v>144000</v>
      </c>
      <c r="J57" s="5">
        <f t="shared" si="12"/>
        <v>39000</v>
      </c>
      <c r="K57" s="5">
        <f t="shared" si="12"/>
        <v>39000</v>
      </c>
      <c r="L57" s="5">
        <f t="shared" si="12"/>
        <v>39000</v>
      </c>
      <c r="M57" s="5">
        <f t="shared" si="12"/>
        <v>39000</v>
      </c>
      <c r="N57" s="15" t="s">
        <v>186</v>
      </c>
      <c r="O57" s="8" t="s">
        <v>187</v>
      </c>
      <c r="P57" t="s">
        <v>185</v>
      </c>
      <c r="Q57" s="2">
        <v>46213</v>
      </c>
      <c r="R57" s="14"/>
    </row>
    <row r="58" spans="1:18" x14ac:dyDescent="0.3">
      <c r="A58" s="14">
        <v>2026</v>
      </c>
      <c r="B58" s="2">
        <v>46174</v>
      </c>
      <c r="C58" s="2">
        <v>46203</v>
      </c>
      <c r="D58">
        <v>2000</v>
      </c>
      <c r="E58">
        <v>2600</v>
      </c>
      <c r="F58">
        <v>2611</v>
      </c>
      <c r="G58" t="s">
        <v>99</v>
      </c>
      <c r="H58" s="6">
        <v>144000</v>
      </c>
      <c r="I58" s="6">
        <v>144000</v>
      </c>
      <c r="J58" s="6">
        <v>39000</v>
      </c>
      <c r="K58" s="6">
        <v>39000</v>
      </c>
      <c r="L58" s="6">
        <v>39000</v>
      </c>
      <c r="M58" s="6">
        <v>39000</v>
      </c>
      <c r="N58" s="15" t="s">
        <v>186</v>
      </c>
      <c r="O58" s="8" t="s">
        <v>187</v>
      </c>
      <c r="P58" t="s">
        <v>185</v>
      </c>
      <c r="Q58" s="2">
        <v>46213</v>
      </c>
      <c r="R58" s="14"/>
    </row>
    <row r="59" spans="1:18" x14ac:dyDescent="0.3">
      <c r="A59" s="14">
        <v>2026</v>
      </c>
      <c r="B59" s="2">
        <v>46174</v>
      </c>
      <c r="C59" s="2">
        <v>46203</v>
      </c>
      <c r="D59">
        <v>2000</v>
      </c>
      <c r="E59">
        <v>2700</v>
      </c>
      <c r="F59">
        <v>2700</v>
      </c>
      <c r="G59" t="s">
        <v>100</v>
      </c>
      <c r="H59" s="5">
        <f>SUM(H60:H64)</f>
        <v>4000</v>
      </c>
      <c r="I59" s="5">
        <f t="shared" ref="I59" si="13">SUM(I60:I64)</f>
        <v>4000</v>
      </c>
      <c r="J59" s="5">
        <f>SUM(J60:J64)</f>
        <v>0</v>
      </c>
      <c r="K59" s="5">
        <f>SUM(K60:K64)</f>
        <v>0</v>
      </c>
      <c r="L59" s="5">
        <f>SUM(L60:L64)</f>
        <v>0</v>
      </c>
      <c r="M59" s="5">
        <f>SUM(M60:M64)</f>
        <v>0</v>
      </c>
      <c r="N59" s="15" t="s">
        <v>186</v>
      </c>
      <c r="O59" s="8" t="s">
        <v>187</v>
      </c>
      <c r="P59" t="s">
        <v>185</v>
      </c>
      <c r="Q59" s="2">
        <v>46213</v>
      </c>
      <c r="R59" s="14"/>
    </row>
    <row r="60" spans="1:18" x14ac:dyDescent="0.3">
      <c r="A60" s="14">
        <v>2026</v>
      </c>
      <c r="B60" s="2">
        <v>46174</v>
      </c>
      <c r="C60" s="2">
        <v>46203</v>
      </c>
      <c r="D60">
        <v>2000</v>
      </c>
      <c r="E60">
        <v>2700</v>
      </c>
      <c r="F60">
        <v>2711</v>
      </c>
      <c r="G60" t="s">
        <v>101</v>
      </c>
      <c r="H60" s="6">
        <v>0</v>
      </c>
      <c r="I60" s="6">
        <v>0</v>
      </c>
      <c r="J60" s="6">
        <v>0</v>
      </c>
      <c r="K60" s="6">
        <v>0</v>
      </c>
      <c r="L60" s="6">
        <v>0</v>
      </c>
      <c r="M60" s="6">
        <v>0</v>
      </c>
      <c r="N60" s="15" t="s">
        <v>186</v>
      </c>
      <c r="O60" s="8" t="s">
        <v>187</v>
      </c>
      <c r="P60" t="s">
        <v>185</v>
      </c>
      <c r="Q60" s="2">
        <v>46213</v>
      </c>
      <c r="R60" s="14"/>
    </row>
    <row r="61" spans="1:18" x14ac:dyDescent="0.3">
      <c r="A61" s="14">
        <v>2026</v>
      </c>
      <c r="B61" s="2">
        <v>46174</v>
      </c>
      <c r="C61" s="2">
        <v>46203</v>
      </c>
      <c r="D61">
        <v>2000</v>
      </c>
      <c r="E61">
        <v>2700</v>
      </c>
      <c r="F61">
        <v>2721</v>
      </c>
      <c r="G61" t="s">
        <v>102</v>
      </c>
      <c r="H61" s="6">
        <v>4000</v>
      </c>
      <c r="I61" s="6">
        <v>4000</v>
      </c>
      <c r="J61" s="6">
        <v>0</v>
      </c>
      <c r="K61" s="6">
        <v>0</v>
      </c>
      <c r="L61" s="6">
        <v>0</v>
      </c>
      <c r="M61" s="6">
        <v>0</v>
      </c>
      <c r="N61" s="15" t="s">
        <v>186</v>
      </c>
      <c r="O61" s="8" t="s">
        <v>187</v>
      </c>
      <c r="P61" t="s">
        <v>185</v>
      </c>
      <c r="Q61" s="2">
        <v>46213</v>
      </c>
      <c r="R61" s="14"/>
    </row>
    <row r="62" spans="1:18" x14ac:dyDescent="0.3">
      <c r="A62" s="14">
        <v>2026</v>
      </c>
      <c r="B62" s="2">
        <v>46174</v>
      </c>
      <c r="C62" s="2">
        <v>46203</v>
      </c>
      <c r="D62">
        <v>2000</v>
      </c>
      <c r="E62">
        <v>2700</v>
      </c>
      <c r="F62">
        <v>2731</v>
      </c>
      <c r="G62" t="s">
        <v>103</v>
      </c>
      <c r="H62" s="6">
        <v>0</v>
      </c>
      <c r="I62" s="6">
        <v>0</v>
      </c>
      <c r="J62" s="6">
        <v>0</v>
      </c>
      <c r="K62" s="6">
        <v>0</v>
      </c>
      <c r="L62" s="6">
        <v>0</v>
      </c>
      <c r="M62" s="6">
        <v>0</v>
      </c>
      <c r="N62" s="15" t="s">
        <v>186</v>
      </c>
      <c r="O62" s="8" t="s">
        <v>187</v>
      </c>
      <c r="P62" t="s">
        <v>185</v>
      </c>
      <c r="Q62" s="2">
        <v>46213</v>
      </c>
      <c r="R62" s="14"/>
    </row>
    <row r="63" spans="1:18" x14ac:dyDescent="0.3">
      <c r="A63" s="14">
        <v>2026</v>
      </c>
      <c r="B63" s="2">
        <v>46174</v>
      </c>
      <c r="C63" s="2">
        <v>46203</v>
      </c>
      <c r="D63">
        <v>2000</v>
      </c>
      <c r="E63">
        <v>2700</v>
      </c>
      <c r="F63">
        <v>2741</v>
      </c>
      <c r="G63" t="s">
        <v>104</v>
      </c>
      <c r="H63" s="6">
        <v>0</v>
      </c>
      <c r="I63" s="6">
        <v>0</v>
      </c>
      <c r="J63" s="6">
        <v>0</v>
      </c>
      <c r="K63" s="6">
        <v>0</v>
      </c>
      <c r="L63" s="6">
        <v>0</v>
      </c>
      <c r="M63" s="6">
        <v>0</v>
      </c>
      <c r="N63" s="15" t="s">
        <v>186</v>
      </c>
      <c r="O63" s="8" t="s">
        <v>187</v>
      </c>
      <c r="P63" t="s">
        <v>185</v>
      </c>
      <c r="Q63" s="2">
        <v>46213</v>
      </c>
      <c r="R63" s="14"/>
    </row>
    <row r="64" spans="1:18" x14ac:dyDescent="0.3">
      <c r="A64" s="14">
        <v>2026</v>
      </c>
      <c r="B64" s="2">
        <v>46174</v>
      </c>
      <c r="C64" s="2">
        <v>46203</v>
      </c>
      <c r="D64">
        <v>2000</v>
      </c>
      <c r="E64">
        <v>2700</v>
      </c>
      <c r="F64">
        <v>2751</v>
      </c>
      <c r="G64" t="s">
        <v>105</v>
      </c>
      <c r="H64" s="6">
        <v>0</v>
      </c>
      <c r="I64" s="6">
        <v>0</v>
      </c>
      <c r="J64" s="6">
        <v>0</v>
      </c>
      <c r="K64" s="6">
        <v>0</v>
      </c>
      <c r="L64" s="6">
        <v>0</v>
      </c>
      <c r="M64" s="6">
        <v>0</v>
      </c>
      <c r="N64" s="15" t="s">
        <v>186</v>
      </c>
      <c r="O64" s="8" t="s">
        <v>187</v>
      </c>
      <c r="P64" t="s">
        <v>185</v>
      </c>
      <c r="Q64" s="2">
        <v>46213</v>
      </c>
      <c r="R64" s="14"/>
    </row>
    <row r="65" spans="1:18" x14ac:dyDescent="0.3">
      <c r="A65" s="14">
        <v>2026</v>
      </c>
      <c r="B65" s="2">
        <v>46174</v>
      </c>
      <c r="C65" s="2">
        <v>46203</v>
      </c>
      <c r="D65">
        <v>2000</v>
      </c>
      <c r="E65">
        <v>2800</v>
      </c>
      <c r="F65">
        <v>2800</v>
      </c>
      <c r="G65" t="s">
        <v>106</v>
      </c>
      <c r="H65" s="5">
        <v>0</v>
      </c>
      <c r="I65" s="5">
        <v>0</v>
      </c>
      <c r="J65" s="5">
        <v>0</v>
      </c>
      <c r="K65" s="5">
        <v>0</v>
      </c>
      <c r="L65" s="5">
        <v>0</v>
      </c>
      <c r="M65" s="5">
        <v>0</v>
      </c>
      <c r="N65" s="15" t="s">
        <v>186</v>
      </c>
      <c r="O65" s="8" t="s">
        <v>187</v>
      </c>
      <c r="P65" t="s">
        <v>185</v>
      </c>
      <c r="Q65" s="2">
        <v>46213</v>
      </c>
      <c r="R65" s="14"/>
    </row>
    <row r="66" spans="1:18" x14ac:dyDescent="0.3">
      <c r="A66" s="14">
        <v>2026</v>
      </c>
      <c r="B66" s="2">
        <v>46174</v>
      </c>
      <c r="C66" s="2">
        <v>46203</v>
      </c>
      <c r="D66">
        <v>2000</v>
      </c>
      <c r="E66">
        <v>2900</v>
      </c>
      <c r="F66">
        <v>2900</v>
      </c>
      <c r="G66" t="s">
        <v>107</v>
      </c>
      <c r="H66" s="5">
        <f t="shared" ref="H66:I66" si="14">SUM(H67:H72)</f>
        <v>33000</v>
      </c>
      <c r="I66" s="5">
        <f t="shared" si="14"/>
        <v>56877.98</v>
      </c>
      <c r="J66" s="5">
        <f t="shared" ref="J66:K66" si="15">SUM(J67:J72)</f>
        <v>48357.48</v>
      </c>
      <c r="K66" s="5">
        <f t="shared" si="15"/>
        <v>48357.48</v>
      </c>
      <c r="L66" s="5">
        <f t="shared" ref="L66:M66" si="16">SUM(L67:L72)</f>
        <v>48357.48</v>
      </c>
      <c r="M66" s="5">
        <f t="shared" si="16"/>
        <v>48357.48</v>
      </c>
      <c r="N66" s="15" t="s">
        <v>186</v>
      </c>
      <c r="O66" s="8" t="s">
        <v>187</v>
      </c>
      <c r="P66" t="s">
        <v>185</v>
      </c>
      <c r="Q66" s="2">
        <v>46213</v>
      </c>
      <c r="R66" s="14"/>
    </row>
    <row r="67" spans="1:18" x14ac:dyDescent="0.3">
      <c r="A67" s="14">
        <v>2026</v>
      </c>
      <c r="B67" s="2">
        <v>46174</v>
      </c>
      <c r="C67" s="2">
        <v>46203</v>
      </c>
      <c r="D67">
        <v>2000</v>
      </c>
      <c r="E67">
        <v>2900</v>
      </c>
      <c r="F67">
        <v>2911</v>
      </c>
      <c r="G67" t="s">
        <v>108</v>
      </c>
      <c r="H67" s="6">
        <v>9000</v>
      </c>
      <c r="I67" s="6">
        <v>9000</v>
      </c>
      <c r="J67" s="6">
        <v>8315</v>
      </c>
      <c r="K67" s="6">
        <v>8315</v>
      </c>
      <c r="L67" s="6">
        <v>8315</v>
      </c>
      <c r="M67" s="6">
        <v>8315</v>
      </c>
      <c r="N67" s="15" t="s">
        <v>186</v>
      </c>
      <c r="O67" s="8" t="s">
        <v>187</v>
      </c>
      <c r="P67" t="s">
        <v>185</v>
      </c>
      <c r="Q67" s="2">
        <v>46213</v>
      </c>
      <c r="R67" s="14"/>
    </row>
    <row r="68" spans="1:18" x14ac:dyDescent="0.3">
      <c r="A68" s="14">
        <v>2026</v>
      </c>
      <c r="B68" s="2">
        <v>46174</v>
      </c>
      <c r="C68" s="2">
        <v>46203</v>
      </c>
      <c r="D68">
        <v>2000</v>
      </c>
      <c r="E68">
        <v>2900</v>
      </c>
      <c r="F68">
        <v>2921</v>
      </c>
      <c r="G68" t="s">
        <v>109</v>
      </c>
      <c r="H68" s="6">
        <v>3000</v>
      </c>
      <c r="I68" s="6">
        <v>3000</v>
      </c>
      <c r="J68" s="6">
        <v>164.5</v>
      </c>
      <c r="K68" s="6">
        <v>164.5</v>
      </c>
      <c r="L68" s="6">
        <v>164.5</v>
      </c>
      <c r="M68" s="6">
        <v>164.5</v>
      </c>
      <c r="N68" s="15" t="s">
        <v>186</v>
      </c>
      <c r="O68" s="8" t="s">
        <v>187</v>
      </c>
      <c r="P68" t="s">
        <v>185</v>
      </c>
      <c r="Q68" s="2">
        <v>46213</v>
      </c>
      <c r="R68" s="14"/>
    </row>
    <row r="69" spans="1:18" x14ac:dyDescent="0.3">
      <c r="A69" s="14">
        <v>2026</v>
      </c>
      <c r="B69" s="2">
        <v>46174</v>
      </c>
      <c r="C69" s="2">
        <v>46203</v>
      </c>
      <c r="D69">
        <v>2000</v>
      </c>
      <c r="E69">
        <v>2900</v>
      </c>
      <c r="F69">
        <v>2931</v>
      </c>
      <c r="G69" t="s">
        <v>110</v>
      </c>
      <c r="H69" s="6">
        <v>5000</v>
      </c>
      <c r="I69" s="6">
        <v>5000</v>
      </c>
      <c r="J69" s="6">
        <v>0</v>
      </c>
      <c r="K69" s="6">
        <v>0</v>
      </c>
      <c r="L69" s="6">
        <v>0</v>
      </c>
      <c r="M69" s="6">
        <v>0</v>
      </c>
      <c r="N69" s="15" t="s">
        <v>186</v>
      </c>
      <c r="O69" s="8" t="s">
        <v>187</v>
      </c>
      <c r="P69" t="s">
        <v>185</v>
      </c>
      <c r="Q69" s="2">
        <v>46213</v>
      </c>
      <c r="R69" s="14"/>
    </row>
    <row r="70" spans="1:18" x14ac:dyDescent="0.3">
      <c r="A70" s="14">
        <v>2026</v>
      </c>
      <c r="B70" s="2">
        <v>46174</v>
      </c>
      <c r="C70" s="2">
        <v>46203</v>
      </c>
      <c r="D70">
        <v>2000</v>
      </c>
      <c r="E70">
        <v>2900</v>
      </c>
      <c r="F70">
        <v>2941</v>
      </c>
      <c r="G70" t="s">
        <v>111</v>
      </c>
      <c r="H70" s="6">
        <v>8000</v>
      </c>
      <c r="I70" s="6">
        <v>28411.8</v>
      </c>
      <c r="J70" s="6">
        <v>28411.8</v>
      </c>
      <c r="K70" s="6">
        <v>28411.8</v>
      </c>
      <c r="L70" s="6">
        <v>28411.8</v>
      </c>
      <c r="M70" s="6">
        <v>28411.8</v>
      </c>
      <c r="N70" s="15" t="s">
        <v>186</v>
      </c>
      <c r="O70" s="8" t="s">
        <v>187</v>
      </c>
      <c r="P70" t="s">
        <v>185</v>
      </c>
      <c r="Q70" s="2">
        <v>46213</v>
      </c>
      <c r="R70" s="14"/>
    </row>
    <row r="71" spans="1:18" x14ac:dyDescent="0.3">
      <c r="A71" s="14">
        <v>2026</v>
      </c>
      <c r="B71" s="2">
        <v>46174</v>
      </c>
      <c r="C71" s="2">
        <v>46203</v>
      </c>
      <c r="D71">
        <v>2000</v>
      </c>
      <c r="E71">
        <v>2900</v>
      </c>
      <c r="F71">
        <v>2961</v>
      </c>
      <c r="G71" t="s">
        <v>112</v>
      </c>
      <c r="H71" s="6">
        <v>4000</v>
      </c>
      <c r="I71" s="6">
        <v>7156.78</v>
      </c>
      <c r="J71" s="6">
        <v>7156.78</v>
      </c>
      <c r="K71" s="6">
        <v>7156.78</v>
      </c>
      <c r="L71" s="6">
        <v>7156.78</v>
      </c>
      <c r="M71" s="6">
        <v>7156.78</v>
      </c>
      <c r="N71" s="15" t="s">
        <v>186</v>
      </c>
      <c r="O71" s="8" t="s">
        <v>187</v>
      </c>
      <c r="P71" t="s">
        <v>185</v>
      </c>
      <c r="Q71" s="2">
        <v>46213</v>
      </c>
      <c r="R71" s="14"/>
    </row>
    <row r="72" spans="1:18" x14ac:dyDescent="0.3">
      <c r="A72" s="14">
        <v>2026</v>
      </c>
      <c r="B72" s="2">
        <v>46174</v>
      </c>
      <c r="C72" s="2">
        <v>46203</v>
      </c>
      <c r="D72">
        <v>2000</v>
      </c>
      <c r="E72">
        <v>2900</v>
      </c>
      <c r="F72">
        <v>2991</v>
      </c>
      <c r="G72" t="s">
        <v>113</v>
      </c>
      <c r="H72" s="6">
        <v>4000</v>
      </c>
      <c r="I72" s="6">
        <v>4309.3999999999996</v>
      </c>
      <c r="J72" s="6">
        <v>4309.3999999999996</v>
      </c>
      <c r="K72" s="6">
        <v>4309.3999999999996</v>
      </c>
      <c r="L72" s="6">
        <v>4309.3999999999996</v>
      </c>
      <c r="M72" s="6">
        <v>4309.3999999999996</v>
      </c>
      <c r="N72" s="15" t="s">
        <v>186</v>
      </c>
      <c r="O72" s="8" t="s">
        <v>187</v>
      </c>
      <c r="P72" t="s">
        <v>185</v>
      </c>
      <c r="Q72" s="2">
        <v>46213</v>
      </c>
      <c r="R72" s="14"/>
    </row>
    <row r="73" spans="1:18" s="10" customFormat="1" x14ac:dyDescent="0.3">
      <c r="A73" s="14">
        <v>2026</v>
      </c>
      <c r="B73" s="2">
        <v>46174</v>
      </c>
      <c r="C73" s="2">
        <v>46203</v>
      </c>
      <c r="D73" s="10">
        <v>3000</v>
      </c>
      <c r="E73" s="10">
        <v>3000</v>
      </c>
      <c r="F73" s="12">
        <v>3000</v>
      </c>
      <c r="G73" s="12" t="s">
        <v>114</v>
      </c>
      <c r="H73" s="13">
        <f t="shared" ref="H73:M73" si="17">H74+H80+H83+H88+H93+H100+H104+H109+H113</f>
        <v>3891707</v>
      </c>
      <c r="I73" s="13">
        <f t="shared" si="17"/>
        <v>3895324.98</v>
      </c>
      <c r="J73" s="13">
        <f t="shared" si="17"/>
        <v>1688503.22</v>
      </c>
      <c r="K73" s="13">
        <f t="shared" si="17"/>
        <v>1688503.22</v>
      </c>
      <c r="L73" s="13">
        <f t="shared" si="17"/>
        <v>1683515.22</v>
      </c>
      <c r="M73" s="13">
        <f t="shared" si="17"/>
        <v>1683515.22</v>
      </c>
      <c r="N73" s="15" t="s">
        <v>186</v>
      </c>
      <c r="O73" s="8" t="s">
        <v>187</v>
      </c>
      <c r="P73" s="10" t="s">
        <v>185</v>
      </c>
      <c r="Q73" s="2">
        <v>46213</v>
      </c>
      <c r="R73" s="14"/>
    </row>
    <row r="74" spans="1:18" x14ac:dyDescent="0.3">
      <c r="A74" s="14">
        <v>2026</v>
      </c>
      <c r="B74" s="2">
        <v>46174</v>
      </c>
      <c r="C74" s="2">
        <v>46203</v>
      </c>
      <c r="D74">
        <v>3000</v>
      </c>
      <c r="E74">
        <v>3100</v>
      </c>
      <c r="F74">
        <v>3100</v>
      </c>
      <c r="G74" s="3" t="s">
        <v>115</v>
      </c>
      <c r="H74" s="5">
        <f t="shared" ref="H74:M74" si="18">SUM(H75:H79)</f>
        <v>486093.27</v>
      </c>
      <c r="I74" s="5">
        <f t="shared" si="18"/>
        <v>486093.27</v>
      </c>
      <c r="J74" s="5">
        <f t="shared" si="18"/>
        <v>181968.43000000002</v>
      </c>
      <c r="K74" s="5">
        <f t="shared" si="18"/>
        <v>181968.43000000002</v>
      </c>
      <c r="L74" s="5">
        <f t="shared" si="18"/>
        <v>181968.43000000002</v>
      </c>
      <c r="M74" s="5">
        <f t="shared" si="18"/>
        <v>181968.43000000002</v>
      </c>
      <c r="N74" s="15" t="s">
        <v>186</v>
      </c>
      <c r="O74" s="8" t="s">
        <v>187</v>
      </c>
      <c r="P74" t="s">
        <v>185</v>
      </c>
      <c r="Q74" s="2">
        <v>46213</v>
      </c>
      <c r="R74" s="14"/>
    </row>
    <row r="75" spans="1:18" x14ac:dyDescent="0.3">
      <c r="A75" s="14">
        <v>2026</v>
      </c>
      <c r="B75" s="2">
        <v>46174</v>
      </c>
      <c r="C75" s="2">
        <v>46203</v>
      </c>
      <c r="D75">
        <v>3000</v>
      </c>
      <c r="E75">
        <v>3100</v>
      </c>
      <c r="F75">
        <v>3111</v>
      </c>
      <c r="G75" t="s">
        <v>116</v>
      </c>
      <c r="H75" s="6">
        <v>231330</v>
      </c>
      <c r="I75" s="6">
        <v>231330</v>
      </c>
      <c r="J75" s="6">
        <v>64633</v>
      </c>
      <c r="K75" s="6">
        <v>64633</v>
      </c>
      <c r="L75" s="6">
        <v>64633</v>
      </c>
      <c r="M75" s="6">
        <v>64633</v>
      </c>
      <c r="N75" s="15" t="s">
        <v>186</v>
      </c>
      <c r="O75" s="8" t="s">
        <v>187</v>
      </c>
      <c r="P75" t="s">
        <v>185</v>
      </c>
      <c r="Q75" s="2">
        <v>46213</v>
      </c>
      <c r="R75" s="14"/>
    </row>
    <row r="76" spans="1:18" x14ac:dyDescent="0.3">
      <c r="A76" s="14">
        <v>2026</v>
      </c>
      <c r="B76" s="2">
        <v>46174</v>
      </c>
      <c r="C76" s="2">
        <v>46203</v>
      </c>
      <c r="D76">
        <v>3000</v>
      </c>
      <c r="E76">
        <v>3100</v>
      </c>
      <c r="F76">
        <v>3141</v>
      </c>
      <c r="G76" t="s">
        <v>117</v>
      </c>
      <c r="H76" s="6">
        <v>13177</v>
      </c>
      <c r="I76" s="6">
        <v>13177</v>
      </c>
      <c r="J76" s="6">
        <v>6589</v>
      </c>
      <c r="K76" s="6">
        <v>6589</v>
      </c>
      <c r="L76" s="6">
        <v>6589</v>
      </c>
      <c r="M76" s="6">
        <v>6589</v>
      </c>
      <c r="N76" s="15" t="s">
        <v>186</v>
      </c>
      <c r="O76" s="8" t="s">
        <v>187</v>
      </c>
      <c r="P76" t="s">
        <v>185</v>
      </c>
      <c r="Q76" s="2">
        <v>46213</v>
      </c>
      <c r="R76" s="14"/>
    </row>
    <row r="77" spans="1:18" x14ac:dyDescent="0.3">
      <c r="A77" s="14">
        <v>2026</v>
      </c>
      <c r="B77" s="2">
        <v>46174</v>
      </c>
      <c r="C77" s="2">
        <v>46203</v>
      </c>
      <c r="D77">
        <v>3000</v>
      </c>
      <c r="E77">
        <v>3100</v>
      </c>
      <c r="F77">
        <v>3171</v>
      </c>
      <c r="G77" t="s">
        <v>118</v>
      </c>
      <c r="H77" s="6">
        <v>201586.27</v>
      </c>
      <c r="I77" s="6">
        <v>201586.27</v>
      </c>
      <c r="J77" s="6">
        <v>100960.64</v>
      </c>
      <c r="K77" s="6">
        <v>100960.64</v>
      </c>
      <c r="L77" s="6">
        <v>100960.64</v>
      </c>
      <c r="M77" s="6">
        <v>100960.64</v>
      </c>
      <c r="N77" s="15" t="s">
        <v>186</v>
      </c>
      <c r="O77" s="8" t="s">
        <v>187</v>
      </c>
      <c r="P77" t="s">
        <v>185</v>
      </c>
      <c r="Q77" s="2">
        <v>46213</v>
      </c>
      <c r="R77" s="14"/>
    </row>
    <row r="78" spans="1:18" x14ac:dyDescent="0.3">
      <c r="A78" s="14">
        <v>2026</v>
      </c>
      <c r="B78" s="2">
        <v>46174</v>
      </c>
      <c r="C78" s="2">
        <v>46203</v>
      </c>
      <c r="D78">
        <v>3000</v>
      </c>
      <c r="E78">
        <v>3100</v>
      </c>
      <c r="F78">
        <v>3182</v>
      </c>
      <c r="G78" t="s">
        <v>119</v>
      </c>
      <c r="H78" s="6">
        <v>40000</v>
      </c>
      <c r="I78" s="6">
        <v>40000</v>
      </c>
      <c r="J78" s="6">
        <v>9785.7900000000009</v>
      </c>
      <c r="K78" s="6">
        <v>9785.7900000000009</v>
      </c>
      <c r="L78" s="6">
        <v>9785.7900000000009</v>
      </c>
      <c r="M78" s="6">
        <v>9785.7900000000009</v>
      </c>
      <c r="N78" s="15" t="s">
        <v>186</v>
      </c>
      <c r="O78" s="8" t="s">
        <v>187</v>
      </c>
      <c r="P78" t="s">
        <v>185</v>
      </c>
      <c r="Q78" s="2">
        <v>46213</v>
      </c>
      <c r="R78" s="14"/>
    </row>
    <row r="79" spans="1:18" x14ac:dyDescent="0.3">
      <c r="A79" s="14">
        <v>2026</v>
      </c>
      <c r="B79" s="2">
        <v>46174</v>
      </c>
      <c r="C79" s="2">
        <v>46203</v>
      </c>
      <c r="D79">
        <v>3000</v>
      </c>
      <c r="E79">
        <v>3100</v>
      </c>
      <c r="F79">
        <v>3191</v>
      </c>
      <c r="G79" t="s">
        <v>120</v>
      </c>
      <c r="H79" s="6">
        <v>0</v>
      </c>
      <c r="I79" s="6">
        <v>0</v>
      </c>
      <c r="J79" s="6">
        <v>0</v>
      </c>
      <c r="K79" s="6">
        <v>0</v>
      </c>
      <c r="L79" s="6">
        <v>0</v>
      </c>
      <c r="M79" s="6">
        <v>0</v>
      </c>
      <c r="N79" s="15" t="s">
        <v>186</v>
      </c>
      <c r="O79" s="8" t="s">
        <v>187</v>
      </c>
      <c r="P79" t="s">
        <v>185</v>
      </c>
      <c r="Q79" s="2">
        <v>46213</v>
      </c>
      <c r="R79" s="14"/>
    </row>
    <row r="80" spans="1:18" x14ac:dyDescent="0.3">
      <c r="A80" s="14">
        <v>2026</v>
      </c>
      <c r="B80" s="2">
        <v>46174</v>
      </c>
      <c r="C80" s="2">
        <v>46203</v>
      </c>
      <c r="D80">
        <v>3000</v>
      </c>
      <c r="E80">
        <v>3200</v>
      </c>
      <c r="F80">
        <v>3200</v>
      </c>
      <c r="G80" t="s">
        <v>121</v>
      </c>
      <c r="H80" s="5">
        <f>H81+H82</f>
        <v>1860192</v>
      </c>
      <c r="I80" s="5">
        <f t="shared" ref="I80" si="19">SUM(I81:I82)</f>
        <v>1860192</v>
      </c>
      <c r="J80" s="5">
        <f>J81+J82</f>
        <v>966869.71</v>
      </c>
      <c r="K80" s="5">
        <f>K81+K82</f>
        <v>966869.71</v>
      </c>
      <c r="L80" s="5">
        <f>L81+L82</f>
        <v>966869.71</v>
      </c>
      <c r="M80" s="5">
        <f>M81+M82</f>
        <v>966869.71</v>
      </c>
      <c r="N80" s="15" t="s">
        <v>186</v>
      </c>
      <c r="O80" s="8" t="s">
        <v>187</v>
      </c>
      <c r="P80" t="s">
        <v>185</v>
      </c>
      <c r="Q80" s="2">
        <v>46213</v>
      </c>
      <c r="R80" s="14"/>
    </row>
    <row r="81" spans="1:18" x14ac:dyDescent="0.3">
      <c r="A81" s="14">
        <v>2026</v>
      </c>
      <c r="B81" s="2">
        <v>46174</v>
      </c>
      <c r="C81" s="2">
        <v>46203</v>
      </c>
      <c r="D81">
        <v>3000</v>
      </c>
      <c r="E81">
        <v>3200</v>
      </c>
      <c r="F81">
        <v>3221</v>
      </c>
      <c r="G81" t="s">
        <v>122</v>
      </c>
      <c r="H81" s="6">
        <v>1730736</v>
      </c>
      <c r="I81" s="6">
        <v>1730736</v>
      </c>
      <c r="J81" s="6">
        <v>912781.85</v>
      </c>
      <c r="K81" s="6">
        <v>912781.85</v>
      </c>
      <c r="L81" s="6">
        <v>912781.85</v>
      </c>
      <c r="M81" s="6">
        <v>912781.85</v>
      </c>
      <c r="N81" s="15" t="s">
        <v>186</v>
      </c>
      <c r="O81" s="8" t="s">
        <v>187</v>
      </c>
      <c r="P81" t="s">
        <v>185</v>
      </c>
      <c r="Q81" s="2">
        <v>46213</v>
      </c>
      <c r="R81" s="14"/>
    </row>
    <row r="82" spans="1:18" x14ac:dyDescent="0.3">
      <c r="A82" s="14">
        <v>2026</v>
      </c>
      <c r="B82" s="2">
        <v>46174</v>
      </c>
      <c r="C82" s="2">
        <v>46203</v>
      </c>
      <c r="D82">
        <v>3000</v>
      </c>
      <c r="E82">
        <v>3200</v>
      </c>
      <c r="F82">
        <v>3231</v>
      </c>
      <c r="G82" t="s">
        <v>123</v>
      </c>
      <c r="H82" s="6">
        <v>129456</v>
      </c>
      <c r="I82" s="6">
        <v>129456</v>
      </c>
      <c r="J82" s="6">
        <v>54087.86</v>
      </c>
      <c r="K82" s="6">
        <v>54087.86</v>
      </c>
      <c r="L82" s="6">
        <v>54087.86</v>
      </c>
      <c r="M82" s="6">
        <v>54087.86</v>
      </c>
      <c r="N82" s="15" t="s">
        <v>186</v>
      </c>
      <c r="O82" s="8" t="s">
        <v>187</v>
      </c>
      <c r="P82" t="s">
        <v>185</v>
      </c>
      <c r="Q82" s="2">
        <v>46213</v>
      </c>
      <c r="R82" s="14"/>
    </row>
    <row r="83" spans="1:18" x14ac:dyDescent="0.3">
      <c r="A83" s="14">
        <v>2026</v>
      </c>
      <c r="B83" s="2">
        <v>46174</v>
      </c>
      <c r="C83" s="2">
        <v>46203</v>
      </c>
      <c r="D83">
        <v>3000</v>
      </c>
      <c r="E83">
        <v>3300</v>
      </c>
      <c r="F83">
        <v>3300</v>
      </c>
      <c r="G83" t="s">
        <v>124</v>
      </c>
      <c r="H83" s="5">
        <f t="shared" ref="H83:I83" si="20">SUM(H84:H87)</f>
        <v>95000</v>
      </c>
      <c r="I83" s="5">
        <f t="shared" si="20"/>
        <v>95000</v>
      </c>
      <c r="J83" s="5">
        <f t="shared" ref="J83:K83" si="21">SUM(J84:J87)</f>
        <v>6496.08</v>
      </c>
      <c r="K83" s="5">
        <f t="shared" si="21"/>
        <v>6496.08</v>
      </c>
      <c r="L83" s="5">
        <f t="shared" ref="L83:M83" si="22">SUM(L84:L87)</f>
        <v>6496.08</v>
      </c>
      <c r="M83" s="5">
        <f t="shared" si="22"/>
        <v>6496.08</v>
      </c>
      <c r="N83" s="15" t="s">
        <v>186</v>
      </c>
      <c r="O83" s="8" t="s">
        <v>187</v>
      </c>
      <c r="P83" t="s">
        <v>185</v>
      </c>
      <c r="Q83" s="2">
        <v>46213</v>
      </c>
      <c r="R83" s="14"/>
    </row>
    <row r="84" spans="1:18" x14ac:dyDescent="0.3">
      <c r="A84" s="14">
        <v>2026</v>
      </c>
      <c r="B84" s="2">
        <v>46174</v>
      </c>
      <c r="C84" s="2">
        <v>46203</v>
      </c>
      <c r="D84">
        <v>3000</v>
      </c>
      <c r="E84">
        <v>3300</v>
      </c>
      <c r="F84">
        <v>3311</v>
      </c>
      <c r="G84" t="s">
        <v>125</v>
      </c>
      <c r="H84" s="6">
        <v>0</v>
      </c>
      <c r="I84" s="6">
        <v>0</v>
      </c>
      <c r="J84" s="6">
        <v>0</v>
      </c>
      <c r="K84" s="6">
        <v>0</v>
      </c>
      <c r="L84" s="6">
        <v>0</v>
      </c>
      <c r="M84" s="6">
        <v>0</v>
      </c>
      <c r="N84" s="15" t="s">
        <v>186</v>
      </c>
      <c r="O84" s="8" t="s">
        <v>187</v>
      </c>
      <c r="P84" t="s">
        <v>185</v>
      </c>
      <c r="Q84" s="2">
        <v>46213</v>
      </c>
      <c r="R84" s="14"/>
    </row>
    <row r="85" spans="1:18" x14ac:dyDescent="0.3">
      <c r="A85" s="14">
        <v>2026</v>
      </c>
      <c r="B85" s="2">
        <v>46174</v>
      </c>
      <c r="C85" s="2">
        <v>46203</v>
      </c>
      <c r="D85">
        <v>3000</v>
      </c>
      <c r="E85">
        <v>3300</v>
      </c>
      <c r="F85">
        <v>3331</v>
      </c>
      <c r="G85" t="s">
        <v>126</v>
      </c>
      <c r="H85" s="6">
        <v>0</v>
      </c>
      <c r="I85" s="6">
        <v>0</v>
      </c>
      <c r="J85" s="6">
        <v>0</v>
      </c>
      <c r="K85" s="6">
        <v>0</v>
      </c>
      <c r="L85" s="6">
        <v>0</v>
      </c>
      <c r="M85" s="6">
        <v>0</v>
      </c>
      <c r="N85" s="15" t="s">
        <v>186</v>
      </c>
      <c r="O85" s="8" t="s">
        <v>187</v>
      </c>
      <c r="P85" t="s">
        <v>185</v>
      </c>
      <c r="Q85" s="2">
        <v>46213</v>
      </c>
      <c r="R85" s="14"/>
    </row>
    <row r="86" spans="1:18" x14ac:dyDescent="0.3">
      <c r="A86" s="14">
        <v>2026</v>
      </c>
      <c r="B86" s="2">
        <v>46174</v>
      </c>
      <c r="C86" s="2">
        <v>46203</v>
      </c>
      <c r="D86">
        <v>3000</v>
      </c>
      <c r="E86">
        <v>3300</v>
      </c>
      <c r="F86">
        <v>3341</v>
      </c>
      <c r="G86" t="s">
        <v>127</v>
      </c>
      <c r="H86" s="6">
        <v>80000</v>
      </c>
      <c r="I86" s="6">
        <v>80000</v>
      </c>
      <c r="J86" s="6">
        <v>0</v>
      </c>
      <c r="K86" s="6">
        <v>0</v>
      </c>
      <c r="L86" s="6">
        <v>0</v>
      </c>
      <c r="M86" s="6">
        <v>0</v>
      </c>
      <c r="N86" s="15" t="s">
        <v>186</v>
      </c>
      <c r="O86" s="8" t="s">
        <v>187</v>
      </c>
      <c r="P86" t="s">
        <v>185</v>
      </c>
      <c r="Q86" s="2">
        <v>46213</v>
      </c>
      <c r="R86" s="14"/>
    </row>
    <row r="87" spans="1:18" x14ac:dyDescent="0.3">
      <c r="A87" s="14">
        <v>2026</v>
      </c>
      <c r="B87" s="2">
        <v>46174</v>
      </c>
      <c r="C87" s="2">
        <v>46203</v>
      </c>
      <c r="D87">
        <v>3000</v>
      </c>
      <c r="E87">
        <v>3300</v>
      </c>
      <c r="F87">
        <v>3361</v>
      </c>
      <c r="G87" t="s">
        <v>128</v>
      </c>
      <c r="H87" s="6">
        <v>15000</v>
      </c>
      <c r="I87" s="6">
        <v>15000</v>
      </c>
      <c r="J87" s="6">
        <v>6496.08</v>
      </c>
      <c r="K87" s="6">
        <v>6496.08</v>
      </c>
      <c r="L87" s="6">
        <v>6496.08</v>
      </c>
      <c r="M87" s="6">
        <v>6496.08</v>
      </c>
      <c r="N87" s="15" t="s">
        <v>186</v>
      </c>
      <c r="O87" s="8" t="s">
        <v>187</v>
      </c>
      <c r="P87" t="s">
        <v>185</v>
      </c>
      <c r="Q87" s="2">
        <v>46213</v>
      </c>
      <c r="R87" s="14"/>
    </row>
    <row r="88" spans="1:18" x14ac:dyDescent="0.3">
      <c r="A88" s="14">
        <v>2026</v>
      </c>
      <c r="B88" s="2">
        <v>46174</v>
      </c>
      <c r="C88" s="2">
        <v>46203</v>
      </c>
      <c r="D88">
        <v>3000</v>
      </c>
      <c r="E88">
        <v>3400</v>
      </c>
      <c r="F88">
        <v>3400</v>
      </c>
      <c r="G88" s="3" t="s">
        <v>129</v>
      </c>
      <c r="H88" s="5">
        <f t="shared" ref="H88:I88" si="23">SUM(H89:H92)</f>
        <v>58743.73</v>
      </c>
      <c r="I88" s="5">
        <f t="shared" si="23"/>
        <v>62361.710000000006</v>
      </c>
      <c r="J88" s="5">
        <f t="shared" ref="J88:K88" si="24">SUM(J89:J92)</f>
        <v>55637.93</v>
      </c>
      <c r="K88" s="5">
        <f t="shared" si="24"/>
        <v>55637.93</v>
      </c>
      <c r="L88" s="5">
        <f t="shared" ref="L88:M88" si="25">SUM(L89:L92)</f>
        <v>55637.93</v>
      </c>
      <c r="M88" s="5">
        <f t="shared" si="25"/>
        <v>55637.93</v>
      </c>
      <c r="N88" s="15" t="s">
        <v>186</v>
      </c>
      <c r="O88" s="8" t="s">
        <v>187</v>
      </c>
      <c r="P88" t="s">
        <v>185</v>
      </c>
      <c r="Q88" s="2">
        <v>46213</v>
      </c>
      <c r="R88" s="14"/>
    </row>
    <row r="89" spans="1:18" x14ac:dyDescent="0.3">
      <c r="A89" s="14">
        <v>2026</v>
      </c>
      <c r="B89" s="2">
        <v>46174</v>
      </c>
      <c r="C89" s="2">
        <v>46203</v>
      </c>
      <c r="D89">
        <v>3000</v>
      </c>
      <c r="E89">
        <v>3400</v>
      </c>
      <c r="F89">
        <v>3411</v>
      </c>
      <c r="G89" t="s">
        <v>130</v>
      </c>
      <c r="H89" s="6">
        <v>6000</v>
      </c>
      <c r="I89" s="6">
        <v>9617.98</v>
      </c>
      <c r="J89" s="6">
        <v>2894.2</v>
      </c>
      <c r="K89" s="6">
        <v>2894.2</v>
      </c>
      <c r="L89" s="6">
        <v>2894.2</v>
      </c>
      <c r="M89" s="6">
        <v>2894.2</v>
      </c>
      <c r="N89" s="15" t="s">
        <v>186</v>
      </c>
      <c r="O89" s="8" t="s">
        <v>187</v>
      </c>
      <c r="P89" t="s">
        <v>185</v>
      </c>
      <c r="Q89" s="2">
        <v>46213</v>
      </c>
      <c r="R89" s="14"/>
    </row>
    <row r="90" spans="1:18" x14ac:dyDescent="0.3">
      <c r="A90" s="14">
        <v>2026</v>
      </c>
      <c r="B90" s="2">
        <v>46174</v>
      </c>
      <c r="C90" s="2">
        <v>46203</v>
      </c>
      <c r="D90">
        <v>3000</v>
      </c>
      <c r="E90">
        <v>3400</v>
      </c>
      <c r="F90">
        <v>3451</v>
      </c>
      <c r="G90" t="s">
        <v>131</v>
      </c>
      <c r="H90" s="6">
        <v>52743.73</v>
      </c>
      <c r="I90" s="6">
        <v>52743.73</v>
      </c>
      <c r="J90" s="6">
        <v>52743.73</v>
      </c>
      <c r="K90" s="6">
        <v>52743.73</v>
      </c>
      <c r="L90" s="6">
        <v>52743.73</v>
      </c>
      <c r="M90" s="6">
        <v>52743.73</v>
      </c>
      <c r="N90" s="15" t="s">
        <v>186</v>
      </c>
      <c r="O90" s="8" t="s">
        <v>187</v>
      </c>
      <c r="P90" t="s">
        <v>185</v>
      </c>
      <c r="Q90" s="2">
        <v>46213</v>
      </c>
      <c r="R90" s="14"/>
    </row>
    <row r="91" spans="1:18" x14ac:dyDescent="0.3">
      <c r="A91" s="14">
        <v>2026</v>
      </c>
      <c r="B91" s="2">
        <v>46174</v>
      </c>
      <c r="C91" s="2">
        <v>46203</v>
      </c>
      <c r="D91">
        <v>3000</v>
      </c>
      <c r="E91">
        <v>3400</v>
      </c>
      <c r="F91">
        <v>3471</v>
      </c>
      <c r="G91" t="s">
        <v>132</v>
      </c>
      <c r="H91" s="6">
        <v>0</v>
      </c>
      <c r="I91" s="6">
        <v>0</v>
      </c>
      <c r="J91" s="6">
        <v>0</v>
      </c>
      <c r="K91" s="6">
        <v>0</v>
      </c>
      <c r="L91" s="6">
        <v>0</v>
      </c>
      <c r="M91" s="6">
        <v>0</v>
      </c>
      <c r="N91" s="15" t="s">
        <v>186</v>
      </c>
      <c r="O91" s="8" t="s">
        <v>187</v>
      </c>
      <c r="P91" t="s">
        <v>185</v>
      </c>
      <c r="Q91" s="2">
        <v>46213</v>
      </c>
      <c r="R91" s="14"/>
    </row>
    <row r="92" spans="1:18" x14ac:dyDescent="0.3">
      <c r="A92" s="14">
        <v>2026</v>
      </c>
      <c r="B92" s="2">
        <v>46174</v>
      </c>
      <c r="C92" s="2">
        <v>46203</v>
      </c>
      <c r="D92">
        <v>3000</v>
      </c>
      <c r="E92">
        <v>3400</v>
      </c>
      <c r="F92">
        <v>3491</v>
      </c>
      <c r="G92" t="s">
        <v>129</v>
      </c>
      <c r="H92" s="6">
        <v>0</v>
      </c>
      <c r="I92" s="6">
        <v>0</v>
      </c>
      <c r="J92" s="6">
        <v>0</v>
      </c>
      <c r="K92" s="6">
        <v>0</v>
      </c>
      <c r="L92" s="6">
        <v>0</v>
      </c>
      <c r="M92" s="6">
        <v>0</v>
      </c>
      <c r="N92" s="15" t="s">
        <v>186</v>
      </c>
      <c r="O92" s="8" t="s">
        <v>187</v>
      </c>
      <c r="P92" t="s">
        <v>185</v>
      </c>
      <c r="Q92" s="2">
        <v>46213</v>
      </c>
      <c r="R92" s="14"/>
    </row>
    <row r="93" spans="1:18" x14ac:dyDescent="0.3">
      <c r="A93" s="14">
        <v>2026</v>
      </c>
      <c r="B93" s="2">
        <v>46174</v>
      </c>
      <c r="C93" s="2">
        <v>46203</v>
      </c>
      <c r="D93">
        <v>3000</v>
      </c>
      <c r="E93">
        <v>3500</v>
      </c>
      <c r="F93">
        <v>3500</v>
      </c>
      <c r="G93" t="s">
        <v>133</v>
      </c>
      <c r="H93" s="5">
        <f t="shared" ref="H93:M93" si="26">SUM(H94:H99)</f>
        <v>172500</v>
      </c>
      <c r="I93" s="5">
        <f t="shared" si="26"/>
        <v>193409.09</v>
      </c>
      <c r="J93" s="5">
        <f t="shared" si="26"/>
        <v>72143.48</v>
      </c>
      <c r="K93" s="5">
        <f t="shared" si="26"/>
        <v>72143.48</v>
      </c>
      <c r="L93" s="5">
        <f t="shared" si="26"/>
        <v>67155.48</v>
      </c>
      <c r="M93" s="5">
        <f t="shared" si="26"/>
        <v>67155.48</v>
      </c>
      <c r="N93" s="15" t="s">
        <v>186</v>
      </c>
      <c r="O93" s="8" t="s">
        <v>187</v>
      </c>
      <c r="P93" t="s">
        <v>185</v>
      </c>
      <c r="Q93" s="2">
        <v>46213</v>
      </c>
      <c r="R93" s="14"/>
    </row>
    <row r="94" spans="1:18" x14ac:dyDescent="0.3">
      <c r="A94" s="14">
        <v>2026</v>
      </c>
      <c r="B94" s="2">
        <v>46174</v>
      </c>
      <c r="C94" s="2">
        <v>46203</v>
      </c>
      <c r="D94">
        <v>3000</v>
      </c>
      <c r="E94">
        <v>3500</v>
      </c>
      <c r="F94">
        <v>3511</v>
      </c>
      <c r="G94" t="s">
        <v>134</v>
      </c>
      <c r="H94" s="6">
        <v>6000</v>
      </c>
      <c r="I94" s="6">
        <v>37497.089999999997</v>
      </c>
      <c r="J94" s="6">
        <v>37497.089999999997</v>
      </c>
      <c r="K94" s="6">
        <v>37497.089999999997</v>
      </c>
      <c r="L94" s="6">
        <v>32509.09</v>
      </c>
      <c r="M94" s="6">
        <v>32509.09</v>
      </c>
      <c r="N94" s="15" t="s">
        <v>186</v>
      </c>
      <c r="O94" s="8" t="s">
        <v>187</v>
      </c>
      <c r="P94" t="s">
        <v>185</v>
      </c>
      <c r="Q94" s="2">
        <v>46213</v>
      </c>
      <c r="R94" s="14"/>
    </row>
    <row r="95" spans="1:18" x14ac:dyDescent="0.3">
      <c r="A95" s="14">
        <v>2026</v>
      </c>
      <c r="B95" s="2">
        <v>46174</v>
      </c>
      <c r="C95" s="2">
        <v>46203</v>
      </c>
      <c r="D95">
        <v>3000</v>
      </c>
      <c r="E95">
        <v>3500</v>
      </c>
      <c r="F95">
        <v>3521</v>
      </c>
      <c r="G95" t="s">
        <v>135</v>
      </c>
      <c r="H95" s="6">
        <v>2500</v>
      </c>
      <c r="I95" s="6">
        <v>2500</v>
      </c>
      <c r="J95" s="6">
        <v>0</v>
      </c>
      <c r="K95" s="6">
        <v>0</v>
      </c>
      <c r="L95" s="6">
        <v>0</v>
      </c>
      <c r="M95" s="6">
        <v>0</v>
      </c>
      <c r="N95" s="15" t="s">
        <v>186</v>
      </c>
      <c r="O95" s="8" t="s">
        <v>187</v>
      </c>
      <c r="P95" t="s">
        <v>185</v>
      </c>
      <c r="Q95" s="2">
        <v>46213</v>
      </c>
      <c r="R95" s="14"/>
    </row>
    <row r="96" spans="1:18" x14ac:dyDescent="0.3">
      <c r="A96" s="14">
        <v>2026</v>
      </c>
      <c r="B96" s="2">
        <v>46174</v>
      </c>
      <c r="C96" s="2">
        <v>46203</v>
      </c>
      <c r="D96">
        <v>3000</v>
      </c>
      <c r="E96">
        <v>3500</v>
      </c>
      <c r="F96">
        <v>3531</v>
      </c>
      <c r="G96" t="s">
        <v>136</v>
      </c>
      <c r="H96" s="6">
        <v>25000</v>
      </c>
      <c r="I96" s="6">
        <v>25000</v>
      </c>
      <c r="J96" s="6">
        <v>8352</v>
      </c>
      <c r="K96" s="6">
        <v>8352</v>
      </c>
      <c r="L96" s="6">
        <v>8352</v>
      </c>
      <c r="M96" s="6">
        <v>8352</v>
      </c>
      <c r="N96" s="15" t="s">
        <v>186</v>
      </c>
      <c r="O96" s="8" t="s">
        <v>187</v>
      </c>
      <c r="P96" t="s">
        <v>185</v>
      </c>
      <c r="Q96" s="2">
        <v>46213</v>
      </c>
      <c r="R96" s="14"/>
    </row>
    <row r="97" spans="1:18" x14ac:dyDescent="0.3">
      <c r="A97" s="14">
        <v>2026</v>
      </c>
      <c r="B97" s="2">
        <v>46174</v>
      </c>
      <c r="C97" s="2">
        <v>46203</v>
      </c>
      <c r="D97">
        <v>3000</v>
      </c>
      <c r="E97">
        <v>3500</v>
      </c>
      <c r="F97">
        <v>3551</v>
      </c>
      <c r="G97" t="s">
        <v>137</v>
      </c>
      <c r="H97" s="6">
        <v>80000</v>
      </c>
      <c r="I97" s="6">
        <v>80000</v>
      </c>
      <c r="J97" s="6">
        <v>22814.39</v>
      </c>
      <c r="K97" s="6">
        <v>22814.39</v>
      </c>
      <c r="L97" s="6">
        <v>22814.39</v>
      </c>
      <c r="M97" s="6">
        <v>22814.39</v>
      </c>
      <c r="N97" s="15" t="s">
        <v>186</v>
      </c>
      <c r="O97" s="8" t="s">
        <v>187</v>
      </c>
      <c r="P97" t="s">
        <v>185</v>
      </c>
      <c r="Q97" s="2">
        <v>46213</v>
      </c>
      <c r="R97" s="14"/>
    </row>
    <row r="98" spans="1:18" x14ac:dyDescent="0.3">
      <c r="A98" s="14">
        <v>2026</v>
      </c>
      <c r="B98" s="2">
        <v>46174</v>
      </c>
      <c r="C98" s="2">
        <v>46203</v>
      </c>
      <c r="D98">
        <v>3000</v>
      </c>
      <c r="E98">
        <v>3500</v>
      </c>
      <c r="F98">
        <v>3571</v>
      </c>
      <c r="G98" t="s">
        <v>138</v>
      </c>
      <c r="H98" s="6">
        <v>45000</v>
      </c>
      <c r="I98" s="6">
        <v>34412</v>
      </c>
      <c r="J98" s="6">
        <v>0</v>
      </c>
      <c r="K98" s="6">
        <v>0</v>
      </c>
      <c r="L98" s="6">
        <v>0</v>
      </c>
      <c r="M98" s="6">
        <v>0</v>
      </c>
      <c r="N98" s="15" t="s">
        <v>186</v>
      </c>
      <c r="O98" s="8" t="s">
        <v>187</v>
      </c>
      <c r="P98" t="s">
        <v>185</v>
      </c>
      <c r="Q98" s="2">
        <v>46213</v>
      </c>
      <c r="R98" s="14"/>
    </row>
    <row r="99" spans="1:18" x14ac:dyDescent="0.3">
      <c r="A99" s="14">
        <v>2026</v>
      </c>
      <c r="B99" s="2">
        <v>46174</v>
      </c>
      <c r="C99" s="2">
        <v>46203</v>
      </c>
      <c r="D99">
        <v>3000</v>
      </c>
      <c r="E99">
        <v>3500</v>
      </c>
      <c r="F99">
        <v>3591</v>
      </c>
      <c r="G99" t="s">
        <v>139</v>
      </c>
      <c r="H99" s="6">
        <v>14000</v>
      </c>
      <c r="I99" s="6">
        <v>14000</v>
      </c>
      <c r="J99" s="6">
        <v>3480</v>
      </c>
      <c r="K99" s="6">
        <v>3480</v>
      </c>
      <c r="L99" s="6">
        <v>3480</v>
      </c>
      <c r="M99" s="6">
        <v>3480</v>
      </c>
      <c r="N99" s="15" t="s">
        <v>186</v>
      </c>
      <c r="O99" s="8" t="s">
        <v>187</v>
      </c>
      <c r="P99" t="s">
        <v>185</v>
      </c>
      <c r="Q99" s="2">
        <v>46213</v>
      </c>
      <c r="R99" s="14"/>
    </row>
    <row r="100" spans="1:18" x14ac:dyDescent="0.3">
      <c r="A100" s="14">
        <v>2026</v>
      </c>
      <c r="B100" s="2">
        <v>46174</v>
      </c>
      <c r="C100" s="2">
        <v>46203</v>
      </c>
      <c r="D100">
        <v>3000</v>
      </c>
      <c r="E100">
        <v>3600</v>
      </c>
      <c r="F100">
        <v>3600</v>
      </c>
      <c r="G100" t="s">
        <v>140</v>
      </c>
      <c r="H100" s="5">
        <f>SUM(H101:H103)</f>
        <v>0</v>
      </c>
      <c r="I100" s="5">
        <f t="shared" ref="I100" si="27">SUM(I101:I103)</f>
        <v>0</v>
      </c>
      <c r="J100" s="5">
        <f>SUM(J101:J103)</f>
        <v>0</v>
      </c>
      <c r="K100" s="5">
        <f>SUM(K101:K103)</f>
        <v>0</v>
      </c>
      <c r="L100" s="5">
        <f>SUM(L101:L103)</f>
        <v>0</v>
      </c>
      <c r="M100" s="5">
        <f>SUM(M101:M103)</f>
        <v>0</v>
      </c>
      <c r="N100" s="15" t="s">
        <v>186</v>
      </c>
      <c r="O100" s="8" t="s">
        <v>187</v>
      </c>
      <c r="P100" t="s">
        <v>185</v>
      </c>
      <c r="Q100" s="2">
        <v>46213</v>
      </c>
      <c r="R100" s="14"/>
    </row>
    <row r="101" spans="1:18" x14ac:dyDescent="0.3">
      <c r="A101" s="14">
        <v>2026</v>
      </c>
      <c r="B101" s="2">
        <v>46174</v>
      </c>
      <c r="C101" s="2">
        <v>46203</v>
      </c>
      <c r="D101">
        <v>3000</v>
      </c>
      <c r="E101">
        <v>3600</v>
      </c>
      <c r="F101">
        <v>3611</v>
      </c>
      <c r="G101" t="s">
        <v>141</v>
      </c>
      <c r="H101" s="6">
        <v>0</v>
      </c>
      <c r="I101" s="6">
        <v>0</v>
      </c>
      <c r="J101" s="6">
        <v>0</v>
      </c>
      <c r="K101" s="6">
        <v>0</v>
      </c>
      <c r="L101" s="6">
        <v>0</v>
      </c>
      <c r="M101" s="6">
        <v>0</v>
      </c>
      <c r="N101" s="15" t="s">
        <v>186</v>
      </c>
      <c r="O101" s="8" t="s">
        <v>187</v>
      </c>
      <c r="P101" t="s">
        <v>185</v>
      </c>
      <c r="Q101" s="2">
        <v>46213</v>
      </c>
      <c r="R101" s="14"/>
    </row>
    <row r="102" spans="1:18" x14ac:dyDescent="0.3">
      <c r="A102" s="14">
        <v>2026</v>
      </c>
      <c r="B102" s="2">
        <v>46174</v>
      </c>
      <c r="C102" s="2">
        <v>46203</v>
      </c>
      <c r="D102">
        <v>3000</v>
      </c>
      <c r="E102">
        <v>3600</v>
      </c>
      <c r="F102">
        <v>3651</v>
      </c>
      <c r="G102" t="s">
        <v>142</v>
      </c>
      <c r="H102" s="6">
        <v>0</v>
      </c>
      <c r="I102" s="6">
        <v>0</v>
      </c>
      <c r="J102" s="6">
        <v>0</v>
      </c>
      <c r="K102" s="6">
        <v>0</v>
      </c>
      <c r="L102" s="6">
        <v>0</v>
      </c>
      <c r="M102" s="6">
        <v>0</v>
      </c>
      <c r="N102" s="15" t="s">
        <v>186</v>
      </c>
      <c r="O102" s="8" t="s">
        <v>187</v>
      </c>
      <c r="P102" t="s">
        <v>185</v>
      </c>
      <c r="Q102" s="2">
        <v>46213</v>
      </c>
      <c r="R102" s="14"/>
    </row>
    <row r="103" spans="1:18" x14ac:dyDescent="0.3">
      <c r="A103" s="14">
        <v>2026</v>
      </c>
      <c r="B103" s="2">
        <v>46174</v>
      </c>
      <c r="C103" s="2">
        <v>46203</v>
      </c>
      <c r="D103">
        <v>3000</v>
      </c>
      <c r="E103">
        <v>3600</v>
      </c>
      <c r="F103">
        <v>3661</v>
      </c>
      <c r="G103" t="s">
        <v>143</v>
      </c>
      <c r="H103" s="6">
        <v>0</v>
      </c>
      <c r="I103" s="6">
        <v>0</v>
      </c>
      <c r="J103" s="6">
        <v>0</v>
      </c>
      <c r="K103" s="6">
        <v>0</v>
      </c>
      <c r="L103" s="6">
        <v>0</v>
      </c>
      <c r="M103" s="6">
        <v>0</v>
      </c>
      <c r="N103" s="15" t="s">
        <v>186</v>
      </c>
      <c r="O103" s="8" t="s">
        <v>187</v>
      </c>
      <c r="P103" t="s">
        <v>185</v>
      </c>
      <c r="Q103" s="2">
        <v>46213</v>
      </c>
      <c r="R103" s="14"/>
    </row>
    <row r="104" spans="1:18" x14ac:dyDescent="0.3">
      <c r="A104" s="14">
        <v>2026</v>
      </c>
      <c r="B104" s="2">
        <v>46174</v>
      </c>
      <c r="C104" s="2">
        <v>46203</v>
      </c>
      <c r="D104">
        <v>3000</v>
      </c>
      <c r="E104">
        <v>3700</v>
      </c>
      <c r="F104">
        <v>3700</v>
      </c>
      <c r="G104" t="s">
        <v>144</v>
      </c>
      <c r="H104" s="5">
        <f t="shared" ref="H104:M104" si="28">SUM(H105:H108)</f>
        <v>178996</v>
      </c>
      <c r="I104" s="5">
        <f t="shared" si="28"/>
        <v>178996</v>
      </c>
      <c r="J104" s="5">
        <f t="shared" si="28"/>
        <v>74571.59</v>
      </c>
      <c r="K104" s="5">
        <f t="shared" si="28"/>
        <v>74571.59</v>
      </c>
      <c r="L104" s="5">
        <f t="shared" si="28"/>
        <v>74571.59</v>
      </c>
      <c r="M104" s="5">
        <f t="shared" si="28"/>
        <v>74571.59</v>
      </c>
      <c r="N104" s="15" t="s">
        <v>186</v>
      </c>
      <c r="O104" s="8" t="s">
        <v>187</v>
      </c>
      <c r="P104" t="s">
        <v>185</v>
      </c>
      <c r="Q104" s="2">
        <v>46213</v>
      </c>
      <c r="R104" s="14"/>
    </row>
    <row r="105" spans="1:18" x14ac:dyDescent="0.3">
      <c r="A105" s="14">
        <v>2026</v>
      </c>
      <c r="B105" s="2">
        <v>46174</v>
      </c>
      <c r="C105" s="2">
        <v>46203</v>
      </c>
      <c r="D105">
        <v>3000</v>
      </c>
      <c r="E105">
        <v>3700</v>
      </c>
      <c r="F105">
        <v>3711</v>
      </c>
      <c r="G105" t="s">
        <v>145</v>
      </c>
      <c r="H105" s="6">
        <v>57000</v>
      </c>
      <c r="I105" s="6">
        <v>57000</v>
      </c>
      <c r="J105" s="6">
        <v>21394.89</v>
      </c>
      <c r="K105" s="6">
        <v>21394.89</v>
      </c>
      <c r="L105" s="6">
        <v>21394.89</v>
      </c>
      <c r="M105" s="6">
        <v>21394.89</v>
      </c>
      <c r="N105" s="15" t="s">
        <v>186</v>
      </c>
      <c r="O105" s="8" t="s">
        <v>187</v>
      </c>
      <c r="P105" t="s">
        <v>185</v>
      </c>
      <c r="Q105" s="2">
        <v>46213</v>
      </c>
      <c r="R105" s="14"/>
    </row>
    <row r="106" spans="1:18" x14ac:dyDescent="0.3">
      <c r="A106" s="14">
        <v>2026</v>
      </c>
      <c r="B106" s="2">
        <v>46174</v>
      </c>
      <c r="C106" s="2">
        <v>46203</v>
      </c>
      <c r="D106">
        <v>3000</v>
      </c>
      <c r="E106">
        <v>3700</v>
      </c>
      <c r="F106">
        <v>3721</v>
      </c>
      <c r="G106" t="s">
        <v>146</v>
      </c>
      <c r="H106" s="6">
        <v>36996</v>
      </c>
      <c r="I106" s="6">
        <v>36996</v>
      </c>
      <c r="J106" s="6">
        <v>7838</v>
      </c>
      <c r="K106" s="6">
        <v>7838</v>
      </c>
      <c r="L106" s="6">
        <v>7838</v>
      </c>
      <c r="M106" s="6">
        <v>7838</v>
      </c>
      <c r="N106" s="15" t="s">
        <v>186</v>
      </c>
      <c r="O106" s="8" t="s">
        <v>187</v>
      </c>
      <c r="P106" t="s">
        <v>185</v>
      </c>
      <c r="Q106" s="2">
        <v>46213</v>
      </c>
      <c r="R106" s="14"/>
    </row>
    <row r="107" spans="1:18" x14ac:dyDescent="0.3">
      <c r="A107" s="14">
        <v>2026</v>
      </c>
      <c r="B107" s="2">
        <v>46174</v>
      </c>
      <c r="C107" s="2">
        <v>46203</v>
      </c>
      <c r="D107">
        <v>3000</v>
      </c>
      <c r="E107">
        <v>3700</v>
      </c>
      <c r="F107">
        <v>3751</v>
      </c>
      <c r="G107" t="s">
        <v>147</v>
      </c>
      <c r="H107" s="6">
        <v>80000</v>
      </c>
      <c r="I107" s="6">
        <v>80000</v>
      </c>
      <c r="J107" s="6">
        <v>45338.7</v>
      </c>
      <c r="K107" s="6">
        <v>45338.7</v>
      </c>
      <c r="L107" s="6">
        <v>45338.7</v>
      </c>
      <c r="M107" s="6">
        <v>45338.7</v>
      </c>
      <c r="N107" s="15" t="s">
        <v>186</v>
      </c>
      <c r="O107" s="8" t="s">
        <v>187</v>
      </c>
      <c r="P107" t="s">
        <v>185</v>
      </c>
      <c r="Q107" s="2">
        <v>46213</v>
      </c>
      <c r="R107" s="14"/>
    </row>
    <row r="108" spans="1:18" x14ac:dyDescent="0.3">
      <c r="A108" s="14">
        <v>2026</v>
      </c>
      <c r="B108" s="2">
        <v>46174</v>
      </c>
      <c r="C108" s="2">
        <v>46203</v>
      </c>
      <c r="D108">
        <v>3000</v>
      </c>
      <c r="E108">
        <v>3700</v>
      </c>
      <c r="F108">
        <v>3791</v>
      </c>
      <c r="G108" t="s">
        <v>148</v>
      </c>
      <c r="H108" s="6">
        <v>5000</v>
      </c>
      <c r="I108" s="6">
        <v>5000</v>
      </c>
      <c r="J108" s="6">
        <v>0</v>
      </c>
      <c r="K108" s="6">
        <v>0</v>
      </c>
      <c r="L108" s="6">
        <v>0</v>
      </c>
      <c r="M108" s="6">
        <v>0</v>
      </c>
      <c r="N108" s="15" t="s">
        <v>186</v>
      </c>
      <c r="O108" s="8" t="s">
        <v>187</v>
      </c>
      <c r="P108" t="s">
        <v>185</v>
      </c>
      <c r="Q108" s="2">
        <v>46213</v>
      </c>
      <c r="R108" s="14"/>
    </row>
    <row r="109" spans="1:18" x14ac:dyDescent="0.3">
      <c r="A109" s="14">
        <v>2026</v>
      </c>
      <c r="B109" s="2">
        <v>46174</v>
      </c>
      <c r="C109" s="2">
        <v>46203</v>
      </c>
      <c r="D109">
        <v>3000</v>
      </c>
      <c r="E109">
        <v>3800</v>
      </c>
      <c r="F109">
        <v>3800</v>
      </c>
      <c r="G109" t="s">
        <v>149</v>
      </c>
      <c r="H109" s="5">
        <f>SUM(H110:H112)</f>
        <v>88000</v>
      </c>
      <c r="I109" s="5">
        <f>I110+I111+I112</f>
        <v>66540.91</v>
      </c>
      <c r="J109" s="5">
        <f>SUM(J110:J112)</f>
        <v>0</v>
      </c>
      <c r="K109" s="5">
        <f>SUM(K110:K112)</f>
        <v>0</v>
      </c>
      <c r="L109" s="5">
        <f>SUM(L110:L112)</f>
        <v>0</v>
      </c>
      <c r="M109" s="5">
        <f>SUM(M110:M112)</f>
        <v>0</v>
      </c>
      <c r="N109" s="15" t="s">
        <v>186</v>
      </c>
      <c r="O109" s="8" t="s">
        <v>187</v>
      </c>
      <c r="P109" t="s">
        <v>185</v>
      </c>
      <c r="Q109" s="2">
        <v>46213</v>
      </c>
      <c r="R109" s="14"/>
    </row>
    <row r="110" spans="1:18" x14ac:dyDescent="0.3">
      <c r="A110" s="14">
        <v>2026</v>
      </c>
      <c r="B110" s="2">
        <v>46174</v>
      </c>
      <c r="C110" s="2">
        <v>46203</v>
      </c>
      <c r="D110">
        <v>3000</v>
      </c>
      <c r="E110">
        <v>3800</v>
      </c>
      <c r="F110">
        <v>3821</v>
      </c>
      <c r="G110" t="s">
        <v>150</v>
      </c>
      <c r="H110" s="6">
        <v>0</v>
      </c>
      <c r="I110" s="6">
        <v>0</v>
      </c>
      <c r="J110" s="6">
        <v>0</v>
      </c>
      <c r="K110" s="6">
        <v>0</v>
      </c>
      <c r="L110" s="6">
        <v>0</v>
      </c>
      <c r="M110" s="6">
        <v>0</v>
      </c>
      <c r="N110" s="15" t="s">
        <v>186</v>
      </c>
      <c r="O110" s="8" t="s">
        <v>187</v>
      </c>
      <c r="P110" t="s">
        <v>185</v>
      </c>
      <c r="Q110" s="2">
        <v>46213</v>
      </c>
      <c r="R110" s="14"/>
    </row>
    <row r="111" spans="1:18" x14ac:dyDescent="0.3">
      <c r="A111" s="14">
        <v>2026</v>
      </c>
      <c r="B111" s="2">
        <v>46174</v>
      </c>
      <c r="C111" s="2">
        <v>46203</v>
      </c>
      <c r="D111">
        <v>3000</v>
      </c>
      <c r="E111">
        <v>3800</v>
      </c>
      <c r="F111">
        <v>3831</v>
      </c>
      <c r="G111" t="s">
        <v>151</v>
      </c>
      <c r="H111" s="6">
        <v>0</v>
      </c>
      <c r="I111" s="6">
        <v>0</v>
      </c>
      <c r="J111" s="6">
        <v>0</v>
      </c>
      <c r="K111" s="6">
        <v>0</v>
      </c>
      <c r="L111" s="6">
        <v>0</v>
      </c>
      <c r="M111" s="6">
        <v>0</v>
      </c>
      <c r="N111" s="15" t="s">
        <v>186</v>
      </c>
      <c r="O111" s="8" t="s">
        <v>187</v>
      </c>
      <c r="P111" t="s">
        <v>185</v>
      </c>
      <c r="Q111" s="2">
        <v>46213</v>
      </c>
      <c r="R111" s="14"/>
    </row>
    <row r="112" spans="1:18" x14ac:dyDescent="0.3">
      <c r="A112" s="14">
        <v>2026</v>
      </c>
      <c r="B112" s="2">
        <v>46174</v>
      </c>
      <c r="C112" s="2">
        <v>46203</v>
      </c>
      <c r="D112">
        <v>3000</v>
      </c>
      <c r="E112">
        <v>3800</v>
      </c>
      <c r="F112">
        <v>3841</v>
      </c>
      <c r="G112" t="s">
        <v>152</v>
      </c>
      <c r="H112" s="6">
        <v>88000</v>
      </c>
      <c r="I112" s="6">
        <v>66540.91</v>
      </c>
      <c r="J112" s="6">
        <v>0</v>
      </c>
      <c r="K112" s="6">
        <v>0</v>
      </c>
      <c r="L112" s="6">
        <v>0</v>
      </c>
      <c r="M112" s="6">
        <v>0</v>
      </c>
      <c r="N112" s="15" t="s">
        <v>186</v>
      </c>
      <c r="O112" s="8" t="s">
        <v>187</v>
      </c>
      <c r="P112" t="s">
        <v>185</v>
      </c>
      <c r="Q112" s="2">
        <v>46213</v>
      </c>
      <c r="R112" s="14"/>
    </row>
    <row r="113" spans="1:18" x14ac:dyDescent="0.3">
      <c r="A113" s="14">
        <v>2026</v>
      </c>
      <c r="B113" s="2">
        <v>46174</v>
      </c>
      <c r="C113" s="2">
        <v>46203</v>
      </c>
      <c r="D113">
        <v>3000</v>
      </c>
      <c r="E113">
        <v>3900</v>
      </c>
      <c r="F113">
        <v>3900</v>
      </c>
      <c r="G113" t="s">
        <v>153</v>
      </c>
      <c r="H113" s="5">
        <f>H114+H116+H119+H117+H118</f>
        <v>952182</v>
      </c>
      <c r="I113" s="5">
        <f t="shared" ref="I113" si="29">I114+I116+I119+I117+I118</f>
        <v>952732</v>
      </c>
      <c r="J113" s="5">
        <f>J114+J116+J119+J117+J118</f>
        <v>330816</v>
      </c>
      <c r="K113" s="5">
        <f>K114+K116+K119+K117+K118</f>
        <v>330816</v>
      </c>
      <c r="L113" s="5">
        <f>L114+L116+L119+L117+L118</f>
        <v>330816</v>
      </c>
      <c r="M113" s="5">
        <f>M114+M116+M119+M117+M118</f>
        <v>330816</v>
      </c>
      <c r="N113" s="15" t="s">
        <v>186</v>
      </c>
      <c r="O113" s="8" t="s">
        <v>187</v>
      </c>
      <c r="P113" t="s">
        <v>185</v>
      </c>
      <c r="Q113" s="2">
        <v>46213</v>
      </c>
      <c r="R113" s="14"/>
    </row>
    <row r="114" spans="1:18" s="10" customFormat="1" x14ac:dyDescent="0.3">
      <c r="A114" s="14">
        <v>2026</v>
      </c>
      <c r="B114" s="2">
        <v>46174</v>
      </c>
      <c r="C114" s="2">
        <v>46203</v>
      </c>
      <c r="D114" s="10">
        <v>3000</v>
      </c>
      <c r="E114" s="10">
        <v>3900</v>
      </c>
      <c r="F114" s="10">
        <v>3911</v>
      </c>
      <c r="G114" s="10" t="s">
        <v>154</v>
      </c>
      <c r="H114" s="11">
        <v>0</v>
      </c>
      <c r="I114" s="11">
        <v>0</v>
      </c>
      <c r="J114" s="11">
        <v>0</v>
      </c>
      <c r="K114" s="11">
        <v>0</v>
      </c>
      <c r="L114" s="11">
        <v>0</v>
      </c>
      <c r="M114" s="11">
        <v>0</v>
      </c>
      <c r="N114" s="15" t="s">
        <v>186</v>
      </c>
      <c r="O114" s="8" t="s">
        <v>187</v>
      </c>
      <c r="P114" s="10" t="s">
        <v>185</v>
      </c>
      <c r="Q114" s="2">
        <v>46213</v>
      </c>
      <c r="R114" s="14"/>
    </row>
    <row r="115" spans="1:18" x14ac:dyDescent="0.3">
      <c r="A115" s="14">
        <v>2026</v>
      </c>
      <c r="B115" s="2">
        <v>46174</v>
      </c>
      <c r="C115" s="2">
        <v>46203</v>
      </c>
      <c r="D115">
        <v>3000</v>
      </c>
      <c r="E115">
        <v>3900</v>
      </c>
      <c r="F115">
        <v>3921</v>
      </c>
      <c r="G115" t="s">
        <v>154</v>
      </c>
      <c r="H115" s="6">
        <v>0</v>
      </c>
      <c r="I115" s="6">
        <v>0</v>
      </c>
      <c r="J115" s="6">
        <v>0</v>
      </c>
      <c r="K115" s="6">
        <v>0</v>
      </c>
      <c r="L115" s="6">
        <v>0</v>
      </c>
      <c r="M115" s="6">
        <v>0</v>
      </c>
      <c r="N115" s="15" t="s">
        <v>186</v>
      </c>
      <c r="O115" s="8" t="s">
        <v>187</v>
      </c>
      <c r="P115" t="s">
        <v>185</v>
      </c>
      <c r="Q115" s="2">
        <v>46213</v>
      </c>
      <c r="R115" s="14"/>
    </row>
    <row r="116" spans="1:18" x14ac:dyDescent="0.3">
      <c r="A116" s="14">
        <v>2026</v>
      </c>
      <c r="B116" s="2">
        <v>46174</v>
      </c>
      <c r="C116" s="2">
        <v>46203</v>
      </c>
      <c r="D116">
        <v>3000</v>
      </c>
      <c r="E116">
        <v>3900</v>
      </c>
      <c r="F116">
        <v>3925</v>
      </c>
      <c r="G116" t="s">
        <v>155</v>
      </c>
      <c r="H116" s="6">
        <v>10157</v>
      </c>
      <c r="I116" s="6">
        <v>10157</v>
      </c>
      <c r="J116" s="6">
        <v>10157</v>
      </c>
      <c r="K116" s="6">
        <v>10157</v>
      </c>
      <c r="L116" s="6">
        <v>10157</v>
      </c>
      <c r="M116" s="6">
        <v>10157</v>
      </c>
      <c r="N116" s="15" t="s">
        <v>186</v>
      </c>
      <c r="O116" s="8" t="s">
        <v>187</v>
      </c>
      <c r="P116" t="s">
        <v>185</v>
      </c>
      <c r="Q116" s="2">
        <v>46213</v>
      </c>
      <c r="R116" s="14"/>
    </row>
    <row r="117" spans="1:18" x14ac:dyDescent="0.3">
      <c r="A117" s="14">
        <v>2026</v>
      </c>
      <c r="B117" s="2">
        <v>46174</v>
      </c>
      <c r="C117" s="2">
        <v>46203</v>
      </c>
      <c r="D117">
        <v>3000</v>
      </c>
      <c r="E117">
        <v>3900</v>
      </c>
      <c r="F117">
        <v>3951</v>
      </c>
      <c r="G117" t="s">
        <v>156</v>
      </c>
      <c r="H117" s="6">
        <v>0</v>
      </c>
      <c r="I117" s="6">
        <v>550</v>
      </c>
      <c r="J117" s="6">
        <v>51</v>
      </c>
      <c r="K117" s="6">
        <v>51</v>
      </c>
      <c r="L117" s="6">
        <v>51</v>
      </c>
      <c r="M117" s="6">
        <v>51</v>
      </c>
      <c r="N117" s="15" t="s">
        <v>186</v>
      </c>
      <c r="O117" s="8" t="s">
        <v>187</v>
      </c>
      <c r="P117" t="s">
        <v>185</v>
      </c>
      <c r="Q117" s="2">
        <v>46213</v>
      </c>
      <c r="R117" s="14"/>
    </row>
    <row r="118" spans="1:18" x14ac:dyDescent="0.3">
      <c r="A118" s="14">
        <v>2026</v>
      </c>
      <c r="B118" s="2">
        <v>46174</v>
      </c>
      <c r="C118" s="2">
        <v>46203</v>
      </c>
      <c r="D118">
        <v>3000</v>
      </c>
      <c r="E118">
        <v>3900</v>
      </c>
      <c r="F118">
        <v>3961</v>
      </c>
      <c r="G118" t="s">
        <v>157</v>
      </c>
      <c r="H118" s="6">
        <v>0</v>
      </c>
      <c r="I118" s="6">
        <v>0</v>
      </c>
      <c r="J118" s="6">
        <v>0</v>
      </c>
      <c r="K118" s="6">
        <v>0</v>
      </c>
      <c r="L118" s="6">
        <v>0</v>
      </c>
      <c r="M118" s="6">
        <v>0</v>
      </c>
      <c r="N118" s="15" t="s">
        <v>186</v>
      </c>
      <c r="O118" s="8" t="s">
        <v>187</v>
      </c>
      <c r="P118" t="s">
        <v>185</v>
      </c>
      <c r="Q118" s="2">
        <v>46213</v>
      </c>
      <c r="R118" s="14"/>
    </row>
    <row r="119" spans="1:18" x14ac:dyDescent="0.3">
      <c r="A119" s="14">
        <v>2026</v>
      </c>
      <c r="B119" s="2">
        <v>46174</v>
      </c>
      <c r="C119" s="2">
        <v>46203</v>
      </c>
      <c r="D119">
        <v>3000</v>
      </c>
      <c r="E119">
        <v>3900</v>
      </c>
      <c r="F119">
        <v>3981</v>
      </c>
      <c r="G119" t="s">
        <v>158</v>
      </c>
      <c r="H119" s="6">
        <v>942025</v>
      </c>
      <c r="I119" s="6">
        <v>942025</v>
      </c>
      <c r="J119" s="6">
        <v>320608</v>
      </c>
      <c r="K119" s="6">
        <v>320608</v>
      </c>
      <c r="L119" s="6">
        <v>320608</v>
      </c>
      <c r="M119" s="6">
        <v>320608</v>
      </c>
      <c r="N119" s="15" t="s">
        <v>186</v>
      </c>
      <c r="O119" s="8" t="s">
        <v>187</v>
      </c>
      <c r="P119" t="s">
        <v>185</v>
      </c>
      <c r="Q119" s="2">
        <v>46213</v>
      </c>
      <c r="R119" s="14"/>
    </row>
    <row r="120" spans="1:18" x14ac:dyDescent="0.3">
      <c r="A120" s="14">
        <v>2026</v>
      </c>
      <c r="B120" s="2">
        <v>46174</v>
      </c>
      <c r="C120" s="2">
        <v>46203</v>
      </c>
      <c r="D120">
        <v>3000</v>
      </c>
      <c r="E120">
        <v>3900</v>
      </c>
      <c r="F120">
        <v>3991</v>
      </c>
      <c r="G120" t="s">
        <v>153</v>
      </c>
      <c r="H120" s="6">
        <v>0</v>
      </c>
      <c r="I120" s="6">
        <v>0</v>
      </c>
      <c r="J120" s="6">
        <v>0</v>
      </c>
      <c r="K120" s="6">
        <v>0</v>
      </c>
      <c r="L120" s="6">
        <v>0</v>
      </c>
      <c r="M120" s="6">
        <v>0</v>
      </c>
      <c r="N120" s="15" t="s">
        <v>186</v>
      </c>
      <c r="O120" s="8" t="s">
        <v>187</v>
      </c>
      <c r="P120" t="s">
        <v>185</v>
      </c>
      <c r="Q120" s="2">
        <v>46213</v>
      </c>
      <c r="R120" s="14"/>
    </row>
    <row r="121" spans="1:18" x14ac:dyDescent="0.3">
      <c r="A121" s="14">
        <v>2026</v>
      </c>
      <c r="B121" s="2">
        <v>46174</v>
      </c>
      <c r="C121" s="2">
        <v>46203</v>
      </c>
      <c r="D121">
        <v>5000</v>
      </c>
      <c r="E121">
        <v>5000</v>
      </c>
      <c r="F121" s="3">
        <v>5000</v>
      </c>
      <c r="G121" t="s">
        <v>159</v>
      </c>
      <c r="H121" s="5">
        <f>H122+H127+H129+H132+H135+H139</f>
        <v>0</v>
      </c>
      <c r="I121" s="5">
        <f t="shared" ref="I121" si="30">I122+I127+I129+I132+I135+I139</f>
        <v>0</v>
      </c>
      <c r="J121" s="5">
        <f>J122+J127+J129+J132+J135+J139</f>
        <v>0</v>
      </c>
      <c r="K121" s="5">
        <f>K122+K127+K129+K132+K135+K139</f>
        <v>0</v>
      </c>
      <c r="L121" s="5">
        <f>L122+L127+L129+L132+L135+L139</f>
        <v>0</v>
      </c>
      <c r="M121" s="5">
        <f>M122+M127+M129+M132+M135+M139</f>
        <v>0</v>
      </c>
      <c r="N121" s="15" t="s">
        <v>186</v>
      </c>
      <c r="O121" s="8" t="s">
        <v>187</v>
      </c>
      <c r="P121" t="s">
        <v>185</v>
      </c>
      <c r="Q121" s="2">
        <v>46213</v>
      </c>
      <c r="R121" s="14"/>
    </row>
    <row r="122" spans="1:18" x14ac:dyDescent="0.3">
      <c r="A122" s="14">
        <v>2026</v>
      </c>
      <c r="B122" s="2">
        <v>46174</v>
      </c>
      <c r="C122" s="2">
        <v>46203</v>
      </c>
      <c r="D122">
        <v>5000</v>
      </c>
      <c r="E122">
        <v>5100</v>
      </c>
      <c r="F122">
        <v>5100</v>
      </c>
      <c r="G122" t="s">
        <v>160</v>
      </c>
      <c r="H122" s="5">
        <f t="shared" ref="H122:I122" si="31">SUM(H123:H126)</f>
        <v>0</v>
      </c>
      <c r="I122" s="5">
        <f t="shared" si="31"/>
        <v>0</v>
      </c>
      <c r="J122" s="5">
        <f t="shared" ref="J122:K122" si="32">SUM(J123:J126)</f>
        <v>0</v>
      </c>
      <c r="K122" s="5">
        <f t="shared" si="32"/>
        <v>0</v>
      </c>
      <c r="L122" s="5">
        <f t="shared" ref="L122:M122" si="33">SUM(L123:L126)</f>
        <v>0</v>
      </c>
      <c r="M122" s="5">
        <f t="shared" si="33"/>
        <v>0</v>
      </c>
      <c r="N122" s="15" t="s">
        <v>186</v>
      </c>
      <c r="O122" s="8" t="s">
        <v>187</v>
      </c>
      <c r="P122" t="s">
        <v>185</v>
      </c>
      <c r="Q122" s="2">
        <v>46213</v>
      </c>
      <c r="R122" s="14"/>
    </row>
    <row r="123" spans="1:18" x14ac:dyDescent="0.3">
      <c r="A123" s="14">
        <v>2026</v>
      </c>
      <c r="B123" s="2">
        <v>46174</v>
      </c>
      <c r="C123" s="2">
        <v>46203</v>
      </c>
      <c r="D123">
        <v>5000</v>
      </c>
      <c r="E123">
        <v>5100</v>
      </c>
      <c r="F123">
        <v>5111</v>
      </c>
      <c r="G123" t="s">
        <v>161</v>
      </c>
      <c r="H123" s="6">
        <v>0</v>
      </c>
      <c r="I123" s="6">
        <v>0</v>
      </c>
      <c r="J123" s="6">
        <v>0</v>
      </c>
      <c r="K123" s="6">
        <v>0</v>
      </c>
      <c r="L123" s="6">
        <v>0</v>
      </c>
      <c r="M123" s="6">
        <v>0</v>
      </c>
      <c r="N123" s="15" t="s">
        <v>186</v>
      </c>
      <c r="O123" s="8" t="s">
        <v>187</v>
      </c>
      <c r="P123" t="s">
        <v>185</v>
      </c>
      <c r="Q123" s="2">
        <v>46213</v>
      </c>
      <c r="R123" s="14"/>
    </row>
    <row r="124" spans="1:18" x14ac:dyDescent="0.3">
      <c r="A124" s="14">
        <v>2026</v>
      </c>
      <c r="B124" s="2">
        <v>46174</v>
      </c>
      <c r="C124" s="2">
        <v>46203</v>
      </c>
      <c r="D124">
        <v>5000</v>
      </c>
      <c r="E124">
        <v>5100</v>
      </c>
      <c r="F124">
        <v>5121</v>
      </c>
      <c r="G124" t="s">
        <v>162</v>
      </c>
      <c r="H124" s="6">
        <v>0</v>
      </c>
      <c r="I124" s="6">
        <v>0</v>
      </c>
      <c r="J124" s="6">
        <v>0</v>
      </c>
      <c r="K124" s="6">
        <v>0</v>
      </c>
      <c r="L124" s="6">
        <v>0</v>
      </c>
      <c r="M124" s="6">
        <v>0</v>
      </c>
      <c r="N124" s="15" t="s">
        <v>186</v>
      </c>
      <c r="O124" s="8" t="s">
        <v>187</v>
      </c>
      <c r="P124" t="s">
        <v>185</v>
      </c>
      <c r="Q124" s="2">
        <v>46213</v>
      </c>
      <c r="R124" s="14"/>
    </row>
    <row r="125" spans="1:18" x14ac:dyDescent="0.3">
      <c r="A125" s="14">
        <v>2026</v>
      </c>
      <c r="B125" s="2">
        <v>46174</v>
      </c>
      <c r="C125" s="2">
        <v>46203</v>
      </c>
      <c r="D125">
        <v>5000</v>
      </c>
      <c r="E125">
        <v>5100</v>
      </c>
      <c r="F125">
        <v>5151</v>
      </c>
      <c r="G125" t="s">
        <v>163</v>
      </c>
      <c r="H125" s="6">
        <v>0</v>
      </c>
      <c r="I125" s="6">
        <v>0</v>
      </c>
      <c r="J125" s="6">
        <v>0</v>
      </c>
      <c r="K125" s="6">
        <v>0</v>
      </c>
      <c r="L125" s="6">
        <v>0</v>
      </c>
      <c r="M125" s="6">
        <v>0</v>
      </c>
      <c r="N125" s="15" t="s">
        <v>186</v>
      </c>
      <c r="O125" s="8" t="s">
        <v>187</v>
      </c>
      <c r="P125" t="s">
        <v>185</v>
      </c>
      <c r="Q125" s="2">
        <v>46213</v>
      </c>
      <c r="R125" s="14"/>
    </row>
    <row r="126" spans="1:18" x14ac:dyDescent="0.3">
      <c r="A126" s="14">
        <v>2026</v>
      </c>
      <c r="B126" s="2">
        <v>46174</v>
      </c>
      <c r="C126" s="2">
        <v>46203</v>
      </c>
      <c r="D126">
        <v>5000</v>
      </c>
      <c r="E126">
        <v>5100</v>
      </c>
      <c r="F126">
        <v>5191</v>
      </c>
      <c r="G126" t="s">
        <v>164</v>
      </c>
      <c r="H126" s="6">
        <v>0</v>
      </c>
      <c r="I126" s="6">
        <v>0</v>
      </c>
      <c r="J126" s="6">
        <v>0</v>
      </c>
      <c r="K126" s="6">
        <v>0</v>
      </c>
      <c r="L126" s="6">
        <v>0</v>
      </c>
      <c r="M126" s="6">
        <v>0</v>
      </c>
      <c r="N126" s="15" t="s">
        <v>186</v>
      </c>
      <c r="O126" s="8" t="s">
        <v>187</v>
      </c>
      <c r="P126" t="s">
        <v>185</v>
      </c>
      <c r="Q126" s="2">
        <v>46213</v>
      </c>
      <c r="R126" s="14"/>
    </row>
    <row r="127" spans="1:18" x14ac:dyDescent="0.3">
      <c r="A127" s="14">
        <v>2026</v>
      </c>
      <c r="B127" s="2">
        <v>46174</v>
      </c>
      <c r="C127" s="2">
        <v>46203</v>
      </c>
      <c r="D127">
        <v>5000</v>
      </c>
      <c r="E127">
        <v>5200</v>
      </c>
      <c r="F127">
        <v>5200</v>
      </c>
      <c r="G127" t="s">
        <v>165</v>
      </c>
      <c r="H127" s="5">
        <f t="shared" ref="H127:M127" si="34">SUM(H128)</f>
        <v>0</v>
      </c>
      <c r="I127" s="5">
        <f t="shared" si="34"/>
        <v>0</v>
      </c>
      <c r="J127" s="5">
        <f t="shared" si="34"/>
        <v>0</v>
      </c>
      <c r="K127" s="5">
        <f t="shared" si="34"/>
        <v>0</v>
      </c>
      <c r="L127" s="5">
        <f t="shared" si="34"/>
        <v>0</v>
      </c>
      <c r="M127" s="5">
        <f t="shared" si="34"/>
        <v>0</v>
      </c>
      <c r="N127" s="15" t="s">
        <v>186</v>
      </c>
      <c r="O127" s="8" t="s">
        <v>187</v>
      </c>
      <c r="P127" t="s">
        <v>185</v>
      </c>
      <c r="Q127" s="2">
        <v>46213</v>
      </c>
      <c r="R127" s="14"/>
    </row>
    <row r="128" spans="1:18" x14ac:dyDescent="0.3">
      <c r="A128" s="14">
        <v>2026</v>
      </c>
      <c r="B128" s="2">
        <v>46174</v>
      </c>
      <c r="C128" s="2">
        <v>46203</v>
      </c>
      <c r="D128">
        <v>5000</v>
      </c>
      <c r="E128">
        <v>5200</v>
      </c>
      <c r="F128">
        <v>5211</v>
      </c>
      <c r="G128" t="s">
        <v>166</v>
      </c>
      <c r="H128" s="6">
        <v>0</v>
      </c>
      <c r="I128" s="6">
        <v>0</v>
      </c>
      <c r="J128" s="6">
        <v>0</v>
      </c>
      <c r="K128" s="6">
        <v>0</v>
      </c>
      <c r="L128" s="6">
        <v>0</v>
      </c>
      <c r="M128" s="6">
        <v>0</v>
      </c>
      <c r="N128" s="15" t="s">
        <v>186</v>
      </c>
      <c r="O128" s="8" t="s">
        <v>187</v>
      </c>
      <c r="P128" t="s">
        <v>185</v>
      </c>
      <c r="Q128" s="2">
        <v>46213</v>
      </c>
      <c r="R128" s="14"/>
    </row>
    <row r="129" spans="1:18" x14ac:dyDescent="0.3">
      <c r="A129" s="14">
        <v>2026</v>
      </c>
      <c r="B129" s="2">
        <v>46174</v>
      </c>
      <c r="C129" s="2">
        <v>46203</v>
      </c>
      <c r="D129">
        <v>5000</v>
      </c>
      <c r="E129">
        <v>5300</v>
      </c>
      <c r="F129">
        <v>5300</v>
      </c>
      <c r="G129" t="s">
        <v>167</v>
      </c>
      <c r="H129" s="5">
        <f>SUM(H130:H131)</f>
        <v>0</v>
      </c>
      <c r="I129" s="5">
        <f t="shared" ref="I129" si="35">SUM(I130:I131)</f>
        <v>0</v>
      </c>
      <c r="J129" s="5">
        <f>SUM(J130:J131)</f>
        <v>0</v>
      </c>
      <c r="K129" s="5">
        <f>SUM(K130:K131)</f>
        <v>0</v>
      </c>
      <c r="L129" s="5">
        <f>SUM(L130:L131)</f>
        <v>0</v>
      </c>
      <c r="M129" s="5">
        <f>SUM(M130:M131)</f>
        <v>0</v>
      </c>
      <c r="N129" s="15" t="s">
        <v>186</v>
      </c>
      <c r="O129" s="8" t="s">
        <v>187</v>
      </c>
      <c r="P129" t="s">
        <v>185</v>
      </c>
      <c r="Q129" s="2">
        <v>46213</v>
      </c>
      <c r="R129" s="14"/>
    </row>
    <row r="130" spans="1:18" x14ac:dyDescent="0.3">
      <c r="A130" s="14">
        <v>2026</v>
      </c>
      <c r="B130" s="2">
        <v>46174</v>
      </c>
      <c r="C130" s="2">
        <v>46203</v>
      </c>
      <c r="D130">
        <v>5000</v>
      </c>
      <c r="E130">
        <v>5300</v>
      </c>
      <c r="F130">
        <v>5311</v>
      </c>
      <c r="G130" t="s">
        <v>168</v>
      </c>
      <c r="H130" s="6">
        <v>0</v>
      </c>
      <c r="I130" s="6">
        <v>0</v>
      </c>
      <c r="J130" s="6">
        <v>0</v>
      </c>
      <c r="K130" s="6">
        <v>0</v>
      </c>
      <c r="L130" s="6">
        <v>0</v>
      </c>
      <c r="M130" s="6">
        <v>0</v>
      </c>
      <c r="N130" s="15" t="s">
        <v>186</v>
      </c>
      <c r="O130" s="8" t="s">
        <v>187</v>
      </c>
      <c r="P130" t="s">
        <v>185</v>
      </c>
      <c r="Q130" s="2">
        <v>46213</v>
      </c>
      <c r="R130" s="14"/>
    </row>
    <row r="131" spans="1:18" x14ac:dyDescent="0.3">
      <c r="A131" s="14">
        <v>2026</v>
      </c>
      <c r="B131" s="2">
        <v>46174</v>
      </c>
      <c r="C131" s="2">
        <v>46203</v>
      </c>
      <c r="D131">
        <v>5000</v>
      </c>
      <c r="E131">
        <v>5300</v>
      </c>
      <c r="F131">
        <v>5321</v>
      </c>
      <c r="G131" t="s">
        <v>169</v>
      </c>
      <c r="H131" s="6">
        <v>0</v>
      </c>
      <c r="I131" s="6">
        <v>0</v>
      </c>
      <c r="J131" s="6">
        <v>0</v>
      </c>
      <c r="K131" s="6">
        <v>0</v>
      </c>
      <c r="L131" s="6">
        <v>0</v>
      </c>
      <c r="M131" s="6">
        <v>0</v>
      </c>
      <c r="N131" s="15" t="s">
        <v>186</v>
      </c>
      <c r="O131" s="8" t="s">
        <v>187</v>
      </c>
      <c r="P131" t="s">
        <v>185</v>
      </c>
      <c r="Q131" s="2">
        <v>46213</v>
      </c>
      <c r="R131" s="14"/>
    </row>
    <row r="132" spans="1:18" x14ac:dyDescent="0.3">
      <c r="A132" s="14">
        <v>2026</v>
      </c>
      <c r="B132" s="2">
        <v>46174</v>
      </c>
      <c r="C132" s="2">
        <v>46203</v>
      </c>
      <c r="D132">
        <v>5000</v>
      </c>
      <c r="E132">
        <v>5400</v>
      </c>
      <c r="F132">
        <v>5400</v>
      </c>
      <c r="G132" t="s">
        <v>170</v>
      </c>
      <c r="H132" s="5">
        <f>SUM(H133:H134)</f>
        <v>0</v>
      </c>
      <c r="I132" s="5">
        <f t="shared" ref="I132" si="36">SUM(I133:I134)</f>
        <v>0</v>
      </c>
      <c r="J132" s="5">
        <f>SUM(J133:J134)</f>
        <v>0</v>
      </c>
      <c r="K132" s="5">
        <f>SUM(K133:K134)</f>
        <v>0</v>
      </c>
      <c r="L132" s="5">
        <f>SUM(L133:L134)</f>
        <v>0</v>
      </c>
      <c r="M132" s="5">
        <f>SUM(M133:M134)</f>
        <v>0</v>
      </c>
      <c r="N132" s="15" t="s">
        <v>186</v>
      </c>
      <c r="O132" s="8" t="s">
        <v>187</v>
      </c>
      <c r="P132" t="s">
        <v>185</v>
      </c>
      <c r="Q132" s="2">
        <v>46213</v>
      </c>
      <c r="R132" s="14"/>
    </row>
    <row r="133" spans="1:18" x14ac:dyDescent="0.3">
      <c r="A133" s="14">
        <v>2026</v>
      </c>
      <c r="B133" s="2">
        <v>46174</v>
      </c>
      <c r="C133" s="2">
        <v>46203</v>
      </c>
      <c r="D133">
        <v>5000</v>
      </c>
      <c r="E133">
        <v>5400</v>
      </c>
      <c r="F133">
        <v>5411</v>
      </c>
      <c r="G133" t="s">
        <v>171</v>
      </c>
      <c r="H133" s="6">
        <v>0</v>
      </c>
      <c r="I133" s="6">
        <v>0</v>
      </c>
      <c r="J133" s="6">
        <v>0</v>
      </c>
      <c r="K133" s="6">
        <v>0</v>
      </c>
      <c r="L133" s="6">
        <v>0</v>
      </c>
      <c r="M133" s="6">
        <v>0</v>
      </c>
      <c r="N133" s="15" t="s">
        <v>186</v>
      </c>
      <c r="O133" s="8" t="s">
        <v>187</v>
      </c>
      <c r="P133" t="s">
        <v>185</v>
      </c>
      <c r="Q133" s="2">
        <v>46213</v>
      </c>
      <c r="R133" s="14"/>
    </row>
    <row r="134" spans="1:18" x14ac:dyDescent="0.3">
      <c r="A134" s="14">
        <v>2026</v>
      </c>
      <c r="B134" s="2">
        <v>46174</v>
      </c>
      <c r="C134" s="2">
        <v>46203</v>
      </c>
      <c r="D134">
        <v>5000</v>
      </c>
      <c r="E134">
        <v>5400</v>
      </c>
      <c r="F134">
        <v>5491</v>
      </c>
      <c r="G134" t="s">
        <v>172</v>
      </c>
      <c r="H134" s="6">
        <v>0</v>
      </c>
      <c r="I134" s="6">
        <v>0</v>
      </c>
      <c r="J134" s="6">
        <v>0</v>
      </c>
      <c r="K134" s="6">
        <v>0</v>
      </c>
      <c r="L134" s="6">
        <v>0</v>
      </c>
      <c r="M134" s="6">
        <v>0</v>
      </c>
      <c r="N134" s="15" t="s">
        <v>186</v>
      </c>
      <c r="O134" s="8" t="s">
        <v>187</v>
      </c>
      <c r="P134" t="s">
        <v>185</v>
      </c>
      <c r="Q134" s="2">
        <v>46213</v>
      </c>
      <c r="R134" s="14"/>
    </row>
    <row r="135" spans="1:18" x14ac:dyDescent="0.3">
      <c r="A135" s="14">
        <v>2026</v>
      </c>
      <c r="B135" s="2">
        <v>46174</v>
      </c>
      <c r="C135" s="2">
        <v>46203</v>
      </c>
      <c r="D135">
        <v>5000</v>
      </c>
      <c r="E135">
        <v>5600</v>
      </c>
      <c r="F135">
        <v>5600</v>
      </c>
      <c r="G135" t="s">
        <v>173</v>
      </c>
      <c r="H135" s="5">
        <f>SUM(H136:H137)</f>
        <v>0</v>
      </c>
      <c r="I135" s="5">
        <f>SUM(I136:I138)</f>
        <v>0</v>
      </c>
      <c r="J135" s="5">
        <f>SUM(J136:J137)</f>
        <v>0</v>
      </c>
      <c r="K135" s="5">
        <f>SUM(K136:K137)</f>
        <v>0</v>
      </c>
      <c r="L135" s="5">
        <f>SUM(L136:L137)</f>
        <v>0</v>
      </c>
      <c r="M135" s="5">
        <f>SUM(M136:M137)</f>
        <v>0</v>
      </c>
      <c r="N135" s="15" t="s">
        <v>186</v>
      </c>
      <c r="O135" s="8" t="s">
        <v>187</v>
      </c>
      <c r="P135" t="s">
        <v>185</v>
      </c>
      <c r="Q135" s="2">
        <v>46213</v>
      </c>
      <c r="R135" s="14"/>
    </row>
    <row r="136" spans="1:18" x14ac:dyDescent="0.3">
      <c r="A136" s="14">
        <v>2026</v>
      </c>
      <c r="B136" s="2">
        <v>46174</v>
      </c>
      <c r="C136" s="2">
        <v>46203</v>
      </c>
      <c r="D136">
        <v>5000</v>
      </c>
      <c r="E136">
        <v>5600</v>
      </c>
      <c r="F136">
        <v>5641</v>
      </c>
      <c r="G136" t="s">
        <v>174</v>
      </c>
      <c r="H136" s="6">
        <v>0</v>
      </c>
      <c r="I136" s="6">
        <v>0</v>
      </c>
      <c r="J136" s="6">
        <v>0</v>
      </c>
      <c r="K136" s="6">
        <v>0</v>
      </c>
      <c r="L136" s="6">
        <v>0</v>
      </c>
      <c r="M136" s="6">
        <v>0</v>
      </c>
      <c r="N136" s="15" t="s">
        <v>186</v>
      </c>
      <c r="O136" s="8" t="s">
        <v>187</v>
      </c>
      <c r="P136" t="s">
        <v>185</v>
      </c>
      <c r="Q136" s="2">
        <v>46213</v>
      </c>
      <c r="R136" s="14"/>
    </row>
    <row r="137" spans="1:18" x14ac:dyDescent="0.3">
      <c r="A137" s="14">
        <v>2026</v>
      </c>
      <c r="B137" s="2">
        <v>46174</v>
      </c>
      <c r="C137" s="2">
        <v>46203</v>
      </c>
      <c r="D137">
        <v>5000</v>
      </c>
      <c r="E137">
        <v>5600</v>
      </c>
      <c r="F137">
        <v>5651</v>
      </c>
      <c r="G137" t="s">
        <v>175</v>
      </c>
      <c r="H137" s="6">
        <v>0</v>
      </c>
      <c r="I137" s="6">
        <v>0</v>
      </c>
      <c r="J137" s="6">
        <v>0</v>
      </c>
      <c r="K137" s="6">
        <v>0</v>
      </c>
      <c r="L137" s="6">
        <v>0</v>
      </c>
      <c r="M137" s="6">
        <v>0</v>
      </c>
      <c r="N137" s="15" t="s">
        <v>186</v>
      </c>
      <c r="O137" s="8" t="s">
        <v>187</v>
      </c>
      <c r="P137" t="s">
        <v>185</v>
      </c>
      <c r="Q137" s="2">
        <v>46213</v>
      </c>
      <c r="R137" s="14"/>
    </row>
    <row r="138" spans="1:18" x14ac:dyDescent="0.3">
      <c r="A138" s="14">
        <v>2026</v>
      </c>
      <c r="B138" s="2">
        <v>46174</v>
      </c>
      <c r="C138" s="2">
        <v>46203</v>
      </c>
      <c r="D138">
        <v>5000</v>
      </c>
      <c r="E138">
        <v>5600</v>
      </c>
      <c r="F138">
        <v>5661</v>
      </c>
      <c r="G138" t="s">
        <v>176</v>
      </c>
      <c r="H138" s="6">
        <v>0</v>
      </c>
      <c r="I138" s="6">
        <v>0</v>
      </c>
      <c r="J138" s="6">
        <v>0</v>
      </c>
      <c r="K138" s="6">
        <v>0</v>
      </c>
      <c r="L138" s="6">
        <v>0</v>
      </c>
      <c r="M138" s="6">
        <v>0</v>
      </c>
      <c r="N138" s="15" t="s">
        <v>186</v>
      </c>
      <c r="O138" s="8" t="s">
        <v>187</v>
      </c>
      <c r="P138" t="s">
        <v>185</v>
      </c>
      <c r="Q138" s="2">
        <v>46213</v>
      </c>
      <c r="R138" s="14"/>
    </row>
    <row r="139" spans="1:18" x14ac:dyDescent="0.3">
      <c r="A139" s="14">
        <v>2026</v>
      </c>
      <c r="B139" s="2">
        <v>46174</v>
      </c>
      <c r="C139" s="2">
        <v>46203</v>
      </c>
      <c r="D139">
        <v>5000</v>
      </c>
      <c r="E139">
        <v>5900</v>
      </c>
      <c r="F139">
        <v>5900</v>
      </c>
      <c r="G139" t="s">
        <v>177</v>
      </c>
      <c r="H139" s="5">
        <f>H140</f>
        <v>0</v>
      </c>
      <c r="I139" s="5">
        <f t="shared" ref="I139" si="37">I140</f>
        <v>0</v>
      </c>
      <c r="J139" s="5">
        <f>J140</f>
        <v>0</v>
      </c>
      <c r="K139" s="5">
        <f>K140</f>
        <v>0</v>
      </c>
      <c r="L139" s="5">
        <f>L140</f>
        <v>0</v>
      </c>
      <c r="M139" s="5">
        <f>M140</f>
        <v>0</v>
      </c>
      <c r="N139" s="15" t="s">
        <v>186</v>
      </c>
      <c r="O139" s="8" t="s">
        <v>187</v>
      </c>
      <c r="P139" t="s">
        <v>185</v>
      </c>
      <c r="Q139" s="2">
        <v>46213</v>
      </c>
      <c r="R139" s="14"/>
    </row>
    <row r="140" spans="1:18" x14ac:dyDescent="0.3">
      <c r="A140" s="14">
        <v>2026</v>
      </c>
      <c r="B140" s="2">
        <v>46174</v>
      </c>
      <c r="C140" s="2">
        <v>46203</v>
      </c>
      <c r="D140">
        <v>5000</v>
      </c>
      <c r="E140">
        <v>5900</v>
      </c>
      <c r="F140">
        <v>5911</v>
      </c>
      <c r="G140" t="s">
        <v>178</v>
      </c>
      <c r="H140" s="6">
        <v>0</v>
      </c>
      <c r="I140" s="6">
        <v>0</v>
      </c>
      <c r="J140" s="6">
        <v>0</v>
      </c>
      <c r="K140" s="6">
        <v>0</v>
      </c>
      <c r="L140" s="6">
        <v>0</v>
      </c>
      <c r="M140" s="6">
        <v>0</v>
      </c>
      <c r="N140" s="15" t="s">
        <v>186</v>
      </c>
      <c r="O140" s="8" t="s">
        <v>187</v>
      </c>
      <c r="P140" t="s">
        <v>185</v>
      </c>
      <c r="Q140" s="2">
        <v>46213</v>
      </c>
      <c r="R140" s="14"/>
    </row>
    <row r="141" spans="1:18" x14ac:dyDescent="0.3">
      <c r="A141" s="14">
        <v>2026</v>
      </c>
      <c r="B141" s="2">
        <v>46174</v>
      </c>
      <c r="C141" s="2">
        <v>46203</v>
      </c>
      <c r="D141">
        <v>6000</v>
      </c>
      <c r="E141">
        <v>6000</v>
      </c>
      <c r="F141">
        <v>6000</v>
      </c>
      <c r="G141" t="s">
        <v>179</v>
      </c>
      <c r="H141" s="5">
        <f t="shared" ref="H141:I141" si="38">SUM(H142:H143)</f>
        <v>0</v>
      </c>
      <c r="I141" s="5">
        <f t="shared" si="38"/>
        <v>0</v>
      </c>
      <c r="J141" s="5">
        <f t="shared" ref="J141:K141" si="39">SUM(J142:J143)</f>
        <v>0</v>
      </c>
      <c r="K141" s="5">
        <f t="shared" si="39"/>
        <v>0</v>
      </c>
      <c r="L141" s="5">
        <f t="shared" ref="L141:M141" si="40">SUM(L142:L143)</f>
        <v>0</v>
      </c>
      <c r="M141" s="5">
        <f t="shared" si="40"/>
        <v>0</v>
      </c>
      <c r="N141" s="15" t="s">
        <v>186</v>
      </c>
      <c r="O141" s="8" t="s">
        <v>187</v>
      </c>
      <c r="P141" t="s">
        <v>185</v>
      </c>
      <c r="Q141" s="2">
        <v>46213</v>
      </c>
      <c r="R141" s="14"/>
    </row>
    <row r="142" spans="1:18" x14ac:dyDescent="0.3">
      <c r="A142" s="14">
        <v>2026</v>
      </c>
      <c r="B142" s="2">
        <v>46174</v>
      </c>
      <c r="C142" s="2">
        <v>46203</v>
      </c>
      <c r="D142">
        <v>6000</v>
      </c>
      <c r="E142">
        <v>6300</v>
      </c>
      <c r="F142">
        <v>6300</v>
      </c>
      <c r="G142" t="s">
        <v>180</v>
      </c>
      <c r="H142" s="5">
        <v>0</v>
      </c>
      <c r="I142" s="5">
        <v>0</v>
      </c>
      <c r="J142" s="5">
        <v>0</v>
      </c>
      <c r="K142" s="5">
        <v>0</v>
      </c>
      <c r="L142" s="5">
        <v>0</v>
      </c>
      <c r="M142" s="5">
        <v>0</v>
      </c>
      <c r="N142" s="15" t="s">
        <v>186</v>
      </c>
      <c r="O142" s="8" t="s">
        <v>187</v>
      </c>
      <c r="P142" t="s">
        <v>185</v>
      </c>
      <c r="Q142" s="2">
        <v>46213</v>
      </c>
      <c r="R142" s="14"/>
    </row>
    <row r="143" spans="1:18" x14ac:dyDescent="0.3">
      <c r="A143" s="14">
        <v>2026</v>
      </c>
      <c r="B143" s="2">
        <v>46174</v>
      </c>
      <c r="C143" s="2">
        <v>46203</v>
      </c>
      <c r="D143">
        <v>6000</v>
      </c>
      <c r="E143">
        <v>6300</v>
      </c>
      <c r="F143">
        <v>6327</v>
      </c>
      <c r="G143" t="s">
        <v>181</v>
      </c>
      <c r="H143" s="6">
        <v>0</v>
      </c>
      <c r="I143" s="6">
        <v>0</v>
      </c>
      <c r="J143" s="6">
        <v>0</v>
      </c>
      <c r="K143" s="6">
        <v>0</v>
      </c>
      <c r="L143" s="6">
        <v>0</v>
      </c>
      <c r="M143" s="6">
        <v>0</v>
      </c>
      <c r="N143" s="15" t="s">
        <v>186</v>
      </c>
      <c r="O143" s="8" t="s">
        <v>187</v>
      </c>
      <c r="P143" t="s">
        <v>185</v>
      </c>
      <c r="Q143" s="2">
        <v>46213</v>
      </c>
      <c r="R143" s="14"/>
    </row>
    <row r="144" spans="1:18" x14ac:dyDescent="0.3">
      <c r="A144" s="14">
        <v>2026</v>
      </c>
      <c r="B144" s="2">
        <v>46174</v>
      </c>
      <c r="C144" s="2">
        <v>46203</v>
      </c>
      <c r="D144">
        <v>9000</v>
      </c>
      <c r="E144">
        <v>9000</v>
      </c>
      <c r="F144">
        <v>9000</v>
      </c>
      <c r="G144" t="s">
        <v>182</v>
      </c>
      <c r="H144" s="5">
        <f t="shared" ref="H144:I144" si="41">SUM(H145:H146)</f>
        <v>0</v>
      </c>
      <c r="I144" s="5">
        <f t="shared" si="41"/>
        <v>0</v>
      </c>
      <c r="J144" s="5">
        <f t="shared" ref="J144:K144" si="42">SUM(J145:J146)</f>
        <v>0</v>
      </c>
      <c r="K144" s="5">
        <f t="shared" si="42"/>
        <v>0</v>
      </c>
      <c r="L144" s="5">
        <f t="shared" ref="L144:M144" si="43">SUM(L145:L146)</f>
        <v>0</v>
      </c>
      <c r="M144" s="5">
        <f t="shared" si="43"/>
        <v>0</v>
      </c>
      <c r="N144" s="15" t="s">
        <v>186</v>
      </c>
      <c r="O144" s="8" t="s">
        <v>187</v>
      </c>
      <c r="P144" t="s">
        <v>185</v>
      </c>
      <c r="Q144" s="2">
        <v>46213</v>
      </c>
      <c r="R144" s="14"/>
    </row>
    <row r="145" spans="1:18" x14ac:dyDescent="0.3">
      <c r="A145" s="14">
        <v>2026</v>
      </c>
      <c r="B145" s="2">
        <v>46174</v>
      </c>
      <c r="C145" s="2">
        <v>46203</v>
      </c>
      <c r="D145">
        <v>9000</v>
      </c>
      <c r="E145">
        <v>9900</v>
      </c>
      <c r="F145">
        <v>9900</v>
      </c>
      <c r="G145" t="s">
        <v>183</v>
      </c>
      <c r="H145" s="5">
        <f t="shared" ref="H145:M145" si="44">H146</f>
        <v>0</v>
      </c>
      <c r="I145" s="5">
        <f t="shared" si="44"/>
        <v>0</v>
      </c>
      <c r="J145" s="5">
        <f t="shared" si="44"/>
        <v>0</v>
      </c>
      <c r="K145" s="5">
        <f t="shared" si="44"/>
        <v>0</v>
      </c>
      <c r="L145" s="5">
        <f t="shared" si="44"/>
        <v>0</v>
      </c>
      <c r="M145" s="5">
        <f t="shared" si="44"/>
        <v>0</v>
      </c>
      <c r="N145" s="15" t="s">
        <v>186</v>
      </c>
      <c r="O145" s="8" t="s">
        <v>187</v>
      </c>
      <c r="P145" t="s">
        <v>185</v>
      </c>
      <c r="Q145" s="2">
        <v>46213</v>
      </c>
      <c r="R145" s="14"/>
    </row>
    <row r="146" spans="1:18" x14ac:dyDescent="0.3">
      <c r="A146" s="14">
        <v>2026</v>
      </c>
      <c r="B146" s="2">
        <v>46174</v>
      </c>
      <c r="C146" s="2">
        <v>46203</v>
      </c>
      <c r="D146">
        <v>9000</v>
      </c>
      <c r="E146">
        <v>9900</v>
      </c>
      <c r="F146">
        <v>9911</v>
      </c>
      <c r="G146" t="s">
        <v>184</v>
      </c>
      <c r="H146" s="6">
        <v>0</v>
      </c>
      <c r="I146" s="6">
        <v>0</v>
      </c>
      <c r="J146" s="6">
        <v>0</v>
      </c>
      <c r="K146" s="6">
        <v>0</v>
      </c>
      <c r="L146" s="6">
        <v>0</v>
      </c>
      <c r="M146" s="6">
        <v>0</v>
      </c>
      <c r="N146" s="15" t="s">
        <v>186</v>
      </c>
      <c r="O146" s="8" t="s">
        <v>187</v>
      </c>
      <c r="P146" t="s">
        <v>185</v>
      </c>
      <c r="Q146" s="2">
        <v>46213</v>
      </c>
      <c r="R146" s="14"/>
    </row>
  </sheetData>
  <mergeCells count="7">
    <mergeCell ref="A6:R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George</cp:lastModifiedBy>
  <dcterms:created xsi:type="dcterms:W3CDTF">2024-03-21T18:09:11Z</dcterms:created>
  <dcterms:modified xsi:type="dcterms:W3CDTF">2026-07-11T00:55:27Z</dcterms:modified>
</cp:coreProperties>
</file>